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Excel_BuiltIn_Print_Area_11">'Arkusz1'!$A$1:$K$240</definedName>
    <definedName name="Excel_BuiltIn_Print_Area_1_1">'Arkusz1'!$A$1:$L$242</definedName>
    <definedName name="_xlnm.Print_Area" localSheetId="0">'Arkusz1'!$B$201,'Arkusz1'!$A$1:$L$45,'Arkusz1'!$A$53:$L$101,'Arkusz1'!$A$108:$L$133,'Arkusz1'!$A$141:$L$156,'Arkusz1'!$A$163:$L$200</definedName>
  </definedNames>
  <calcPr fullCalcOnLoad="1"/>
</workbook>
</file>

<file path=xl/sharedStrings.xml><?xml version="1.0" encoding="utf-8"?>
<sst xmlns="http://schemas.openxmlformats.org/spreadsheetml/2006/main" count="102" uniqueCount="90">
  <si>
    <t>Plan po zmianach   wydatki  2009r</t>
  </si>
  <si>
    <t>w tym:</t>
  </si>
  <si>
    <t xml:space="preserve">wydatki bieżące </t>
  </si>
  <si>
    <t>wydatki majątkowe</t>
  </si>
  <si>
    <t>ogółem</t>
  </si>
  <si>
    <t xml:space="preserve">wynagrodzenia i pochodne </t>
  </si>
  <si>
    <t>dotacje</t>
  </si>
  <si>
    <t>inne rzeczowe</t>
  </si>
  <si>
    <t>wydatki na obsługę długu</t>
  </si>
  <si>
    <t>wydatki z tytułu poręczeń i gwarancji</t>
  </si>
  <si>
    <t>Rozdział</t>
  </si>
  <si>
    <t>Nazwa</t>
  </si>
  <si>
    <t>Razem</t>
  </si>
  <si>
    <t>kwota w zł</t>
  </si>
  <si>
    <t>Ogółem</t>
  </si>
  <si>
    <t>Dział 010 Rolnictwo i łowiectwo</t>
  </si>
  <si>
    <t>01010</t>
  </si>
  <si>
    <t>Infrastruktura wodociągowa i sanitaryjna wsi</t>
  </si>
  <si>
    <t>01030</t>
  </si>
  <si>
    <t>Izby Rolnicze</t>
  </si>
  <si>
    <t>01095</t>
  </si>
  <si>
    <t>Pozostała działalność</t>
  </si>
  <si>
    <t>Dział 600 Transport i łączność</t>
  </si>
  <si>
    <t>Drogi publiczne gminne</t>
  </si>
  <si>
    <t>Dział 700 Gospodarka mieszkaniowa</t>
  </si>
  <si>
    <t>Różne jednostki obsługi gospodarki mieszkaniowej</t>
  </si>
  <si>
    <t>Gospodarka gruntami i nieruchomościami</t>
  </si>
  <si>
    <t>Dział 710 Działalność usługowa</t>
  </si>
  <si>
    <t xml:space="preserve">Plany zagospodarowania przestrzennego </t>
  </si>
  <si>
    <t>Opracowania geodezyjne i kartograficzne</t>
  </si>
  <si>
    <t>Cmentarze</t>
  </si>
  <si>
    <t>Dział 750 Administracja publiczna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</si>
  <si>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</si>
  <si>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</si>
  <si>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</si>
  <si>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</si>
  <si>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>Dział 751 Urzędy naczelnych organów władzy państwowej, kontroli i ochrony prawa oraz sądownictwa</t>
  </si>
  <si>
    <t>Urzędy naczelnych oragnów władzy państwowej, kontroli i ochrony prawa</t>
  </si>
  <si>
    <t>Wybory do Parlamentu Europejskiego</t>
  </si>
  <si>
    <t xml:space="preserve">Dział 754 Bezpieczeństwo publiczne i ochrona przeciwpożarowa </t>
  </si>
  <si>
    <t>Ochotnicze straże pożarne</t>
  </si>
  <si>
    <t>Dział 756 Dochody od osób prawnych, od osób fizycznych i innych jednostek nieposiadających osobowości prawnej oraz wydatki związane z ich poborem</t>
  </si>
  <si>
    <t xml:space="preserve">Pobór podatków, opłat i niepodatkowanych należności budżetowych </t>
  </si>
  <si>
    <t>Dział 757 Obsługa długu publicznego</t>
  </si>
  <si>
    <t>Obsługa papierów wartościowych, kredytów i pozyczek jednostek samorządu terytorialnego w tym:                                      A) odsetki od pożyczek i kredytów</t>
  </si>
  <si>
    <t>Dział 758 Różne rozliczenia</t>
  </si>
  <si>
    <t>Rezerwy ogólne i celowe w tym: rezerwa ogólna 50 000 rezerwa celowa zarzadzenie kryzysowe 50 000</t>
  </si>
  <si>
    <t>Dział 801 Oświata i wychowanie</t>
  </si>
  <si>
    <t xml:space="preserve">Szkoły podstawowe </t>
  </si>
  <si>
    <t>Oddziały przedszkolne w szkołach podstawowych</t>
  </si>
  <si>
    <t>Przedszkola</t>
  </si>
  <si>
    <t>Gimnazja</t>
  </si>
  <si>
    <t>Dowożenie uczniów do szkół</t>
  </si>
  <si>
    <t>Dokształcanie i doskonalenie nauczycieli</t>
  </si>
  <si>
    <t xml:space="preserve">Stołówki szkolne </t>
  </si>
  <si>
    <t>Dział 851 Ochrona zdrowia</t>
  </si>
  <si>
    <t>Zwalczanie narkomanii</t>
  </si>
  <si>
    <t>Przeciwdziałanie alkoholizmowi</t>
  </si>
  <si>
    <t xml:space="preserve">Dział 852 Pomoc społeczna </t>
  </si>
  <si>
    <t>Domy pomocy społecznej</t>
  </si>
  <si>
    <t>Ośrodki wsparcia</t>
  </si>
  <si>
    <t xml:space="preserve">Świadczenia rodzinne zaliczki alimentacyjne oraz składki na ubezpieczenie emerytalne i rentowe z ubepieczenia społecznego </t>
  </si>
  <si>
    <t xml:space="preserve">Zasiłki i pomoc w naturze oraz składki na ubezpieczenie emerytalne i rentowe </t>
  </si>
  <si>
    <t xml:space="preserve">Dodatki mieszkaniowe </t>
  </si>
  <si>
    <t xml:space="preserve">Ośrodki pomocy społecznej </t>
  </si>
  <si>
    <t>Usługi opiekuńcze i specjalistyczne usługi opiekuńcze</t>
  </si>
  <si>
    <t>Dział 854 Edukacyjna opieka wychowawcza</t>
  </si>
  <si>
    <t xml:space="preserve">Świetlice szkolne </t>
  </si>
  <si>
    <t>Pomoc materialna dla uczniów</t>
  </si>
  <si>
    <t>Dział 900 Gospodarka komunalna i ochrona środowiska</t>
  </si>
  <si>
    <t>Gospodarka odpadami</t>
  </si>
  <si>
    <t>Oczyszczanie miast i wsi</t>
  </si>
  <si>
    <t xml:space="preserve">Schroniska dla zwierząt </t>
  </si>
  <si>
    <t xml:space="preserve">Oświetlenie ulic, placów i dróg </t>
  </si>
  <si>
    <t>Wpływy i wydatki związane z gromadzeniem środków z opłat i kar za korzystanie ze środowiska</t>
  </si>
  <si>
    <t>Wpływy i wydatki związane z gromadzeniem środków z opłat produktowych</t>
  </si>
  <si>
    <t>Dział 921 Kultura i ochrona dziedzictwa narodowego</t>
  </si>
  <si>
    <t>Pozostałe zadania w zakresie kultury</t>
  </si>
  <si>
    <t xml:space="preserve">Domy i ośrodki kultury, świetlice i kluby </t>
  </si>
  <si>
    <t>Biblioteki</t>
  </si>
  <si>
    <t xml:space="preserve">Ochrona zabytków i opieka nad zabytkami </t>
  </si>
  <si>
    <t>Dział 926 Kultura fizyczna i sport</t>
  </si>
  <si>
    <t xml:space="preserve">Obiekty sportowe </t>
  </si>
  <si>
    <t xml:space="preserve">Zadania w zakresie kultury fizycznej </t>
  </si>
  <si>
    <t xml:space="preserve">Dział 853 Pozostałe zadania w zakresie polityki społecznej </t>
  </si>
  <si>
    <t>Rozliczenia z tytułu poręczeń i gwarancji udzielonych przez Skarb Państwa lub jednostkę samorządu terytorialnego</t>
  </si>
  <si>
    <t>Komendy Wojewódzkie Policji</t>
  </si>
  <si>
    <t>Drogi wewnętrzne</t>
  </si>
  <si>
    <t xml:space="preserve">Składki na ubezp. zdrowotne opłacane za osoby pobierające niektóre świadczenia z pomocy społecznej oraz niektóre świadczenia rodzinne oraz za osoby uczestniczące w zajęciach w centrum integracji społecznej </t>
  </si>
  <si>
    <t>Załącznik nr 3 do Uchwały Rady Gminy Kwidzyn nr XXXIII/202 /09 z dnia 11 grudnia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</si>
</sst>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2" fontId="5" fillId="0" borderId="13" xfId="0" applyNumberFormat="1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49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2" fontId="0" fillId="0" borderId="25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top" wrapText="1"/>
    </xf>
    <xf numFmtId="2" fontId="2" fillId="0" borderId="27" xfId="0" applyNumberFormat="1" applyFont="1" applyFill="1" applyBorder="1" applyAlignment="1">
      <alignment/>
    </xf>
    <xf numFmtId="2" fontId="0" fillId="0" borderId="28" xfId="0" applyNumberFormat="1" applyFont="1" applyFill="1" applyBorder="1" applyAlignment="1">
      <alignment/>
    </xf>
    <xf numFmtId="2" fontId="0" fillId="0" borderId="2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7" xfId="0" applyNumberForma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top" wrapText="1"/>
    </xf>
    <xf numFmtId="2" fontId="0" fillId="0" borderId="31" xfId="0" applyNumberFormat="1" applyFill="1" applyBorder="1" applyAlignment="1">
      <alignment/>
    </xf>
    <xf numFmtId="2" fontId="0" fillId="0" borderId="32" xfId="0" applyNumberFormat="1" applyFont="1" applyFill="1" applyBorder="1" applyAlignment="1">
      <alignment/>
    </xf>
    <xf numFmtId="2" fontId="0" fillId="0" borderId="33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0" fillId="0" borderId="21" xfId="0" applyBorder="1" applyAlignment="1">
      <alignment horizontal="center" vertical="center"/>
    </xf>
    <xf numFmtId="2" fontId="7" fillId="0" borderId="14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2" fontId="0" fillId="2" borderId="27" xfId="0" applyNumberFormat="1" applyFill="1" applyBorder="1" applyAlignment="1">
      <alignment/>
    </xf>
    <xf numFmtId="2" fontId="0" fillId="3" borderId="28" xfId="0" applyNumberFormat="1" applyFont="1" applyFill="1" applyBorder="1" applyAlignment="1">
      <alignment/>
    </xf>
    <xf numFmtId="2" fontId="0" fillId="2" borderId="31" xfId="0" applyNumberFormat="1" applyFill="1" applyBorder="1" applyAlignment="1">
      <alignment/>
    </xf>
    <xf numFmtId="2" fontId="0" fillId="3" borderId="32" xfId="0" applyNumberFormat="1" applyFont="1" applyFill="1" applyBorder="1" applyAlignment="1">
      <alignment/>
    </xf>
    <xf numFmtId="2" fontId="2" fillId="2" borderId="13" xfId="0" applyNumberFormat="1" applyFont="1" applyFill="1" applyBorder="1" applyAlignment="1">
      <alignment/>
    </xf>
    <xf numFmtId="2" fontId="0" fillId="2" borderId="14" xfId="0" applyNumberFormat="1" applyFont="1" applyFill="1" applyBorder="1" applyAlignment="1">
      <alignment/>
    </xf>
    <xf numFmtId="2" fontId="2" fillId="2" borderId="15" xfId="0" applyNumberFormat="1" applyFont="1" applyFill="1" applyBorder="1" applyAlignment="1">
      <alignment/>
    </xf>
    <xf numFmtId="2" fontId="2" fillId="2" borderId="16" xfId="0" applyNumberFormat="1" applyFont="1" applyFill="1" applyBorder="1" applyAlignment="1">
      <alignment/>
    </xf>
    <xf numFmtId="2" fontId="2" fillId="2" borderId="23" xfId="0" applyNumberFormat="1" applyFont="1" applyFill="1" applyBorder="1" applyAlignment="1">
      <alignment/>
    </xf>
    <xf numFmtId="2" fontId="0" fillId="3" borderId="24" xfId="0" applyNumberFormat="1" applyFont="1" applyFill="1" applyBorder="1" applyAlignment="1">
      <alignment/>
    </xf>
    <xf numFmtId="2" fontId="2" fillId="2" borderId="27" xfId="0" applyNumberFormat="1" applyFont="1" applyFill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34" xfId="0" applyBorder="1" applyAlignment="1">
      <alignment horizontal="left" vertical="top" wrapText="1"/>
    </xf>
    <xf numFmtId="2" fontId="0" fillId="2" borderId="35" xfId="0" applyNumberFormat="1" applyFill="1" applyBorder="1" applyAlignment="1">
      <alignment/>
    </xf>
    <xf numFmtId="2" fontId="0" fillId="3" borderId="36" xfId="0" applyNumberFormat="1" applyFont="1" applyFill="1" applyBorder="1" applyAlignment="1">
      <alignment/>
    </xf>
    <xf numFmtId="2" fontId="0" fillId="0" borderId="5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0" fillId="0" borderId="26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7" xfId="0" applyBorder="1" applyAlignment="1">
      <alignment horizontal="left"/>
    </xf>
    <xf numFmtId="0" fontId="0" fillId="0" borderId="37" xfId="0" applyFont="1" applyBorder="1" applyAlignment="1">
      <alignment horizontal="left"/>
    </xf>
    <xf numFmtId="0" fontId="1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2" fontId="3" fillId="0" borderId="40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 wrapText="1"/>
    </xf>
    <xf numFmtId="0" fontId="2" fillId="2" borderId="4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40"/>
  <sheetViews>
    <sheetView tabSelected="1" zoomScale="75" zoomScaleNormal="75" zoomScaleSheetLayoutView="75" workbookViewId="0" topLeftCell="A1">
      <selection activeCell="E2" sqref="E2:K2"/>
    </sheetView>
  </sheetViews>
  <sheetFormatPr defaultColWidth="9.140625" defaultRowHeight="12.75"/>
  <cols>
    <col min="1" max="1" width="2.57421875" style="0" customWidth="1"/>
    <col min="2" max="2" width="13.8515625" style="0" customWidth="1"/>
    <col min="3" max="3" width="25.7109375" style="0" customWidth="1"/>
    <col min="4" max="4" width="15.00390625" style="1" customWidth="1"/>
    <col min="5" max="5" width="14.28125" style="1" customWidth="1"/>
    <col min="6" max="6" width="15.28125" style="1" customWidth="1"/>
    <col min="7" max="7" width="12.57421875" style="1" customWidth="1"/>
    <col min="8" max="8" width="14.00390625" style="1" customWidth="1"/>
    <col min="9" max="10" width="10.7109375" style="1" customWidth="1"/>
    <col min="11" max="11" width="11.8515625" style="1" customWidth="1"/>
    <col min="12" max="12" width="2.421875" style="0" customWidth="1"/>
  </cols>
  <sheetData>
    <row r="2" spans="5:11" ht="12.75">
      <c r="E2" s="73" t="s">
        <v>89</v>
      </c>
      <c r="F2" s="74"/>
      <c r="G2" s="74"/>
      <c r="H2" s="74"/>
      <c r="I2" s="74"/>
      <c r="J2" s="74"/>
      <c r="K2" s="74"/>
    </row>
    <row r="3" spans="2:11" ht="15.75" customHeight="1">
      <c r="B3" s="75" t="s">
        <v>0</v>
      </c>
      <c r="C3" s="75"/>
      <c r="D3" s="75"/>
      <c r="E3" s="76" t="s">
        <v>1</v>
      </c>
      <c r="F3" s="76"/>
      <c r="G3" s="76"/>
      <c r="H3" s="76"/>
      <c r="I3" s="76"/>
      <c r="J3" s="76"/>
      <c r="K3" s="76"/>
    </row>
    <row r="4" spans="2:11" ht="17.25" customHeight="1">
      <c r="B4" s="75"/>
      <c r="C4" s="75"/>
      <c r="D4" s="75"/>
      <c r="E4" s="77" t="s">
        <v>2</v>
      </c>
      <c r="F4" s="77"/>
      <c r="G4" s="77"/>
      <c r="H4" s="77"/>
      <c r="I4" s="77"/>
      <c r="J4" s="77"/>
      <c r="K4" s="78" t="s">
        <v>3</v>
      </c>
    </row>
    <row r="5" spans="2:11" ht="51">
      <c r="B5" s="75"/>
      <c r="C5" s="75"/>
      <c r="D5" s="75"/>
      <c r="E5" s="2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  <c r="K5" s="78"/>
    </row>
    <row r="6" spans="2:11" ht="14.25" customHeight="1">
      <c r="B6" s="5" t="s">
        <v>10</v>
      </c>
      <c r="C6" s="6" t="s">
        <v>11</v>
      </c>
      <c r="D6" s="7" t="s">
        <v>12</v>
      </c>
      <c r="E6" s="79" t="s">
        <v>13</v>
      </c>
      <c r="F6" s="79"/>
      <c r="G6" s="79"/>
      <c r="H6" s="79"/>
      <c r="I6" s="79"/>
      <c r="J6" s="79"/>
      <c r="K6" s="79"/>
    </row>
    <row r="7" spans="2:11" ht="11.25" customHeight="1">
      <c r="B7" s="8">
        <v>1</v>
      </c>
      <c r="C7" s="9">
        <v>2</v>
      </c>
      <c r="D7" s="10">
        <v>3</v>
      </c>
      <c r="E7" s="11">
        <v>4</v>
      </c>
      <c r="F7" s="12">
        <v>5</v>
      </c>
      <c r="G7" s="12">
        <v>6</v>
      </c>
      <c r="H7" s="12">
        <v>7</v>
      </c>
      <c r="I7" s="12">
        <v>8</v>
      </c>
      <c r="J7" s="13">
        <v>9</v>
      </c>
      <c r="K7" s="14">
        <v>10</v>
      </c>
    </row>
    <row r="8" spans="2:11" ht="30" customHeight="1">
      <c r="B8" s="80" t="s">
        <v>14</v>
      </c>
      <c r="C8" s="80"/>
      <c r="D8" s="15">
        <f>SUM(E8,K8)</f>
        <v>30819056</v>
      </c>
      <c r="E8" s="16">
        <f aca="true" t="shared" si="0" ref="E8:K8">SUM(E9,E20,E31,E42,E53,E64,E75,E86,E97,E108,E119,E130,E141,E152,E163,E174,E185,E197,E208,E219,E230)</f>
        <v>25116281</v>
      </c>
      <c r="F8" s="17">
        <f t="shared" si="0"/>
        <v>9599819.4</v>
      </c>
      <c r="G8" s="17">
        <f t="shared" si="0"/>
        <v>2290195</v>
      </c>
      <c r="H8" s="17">
        <f t="shared" si="0"/>
        <v>12985266.6</v>
      </c>
      <c r="I8" s="17">
        <f t="shared" si="0"/>
        <v>213000</v>
      </c>
      <c r="J8" s="18">
        <f t="shared" si="0"/>
        <v>28000</v>
      </c>
      <c r="K8" s="19">
        <f t="shared" si="0"/>
        <v>5702775</v>
      </c>
    </row>
    <row r="9" spans="2:11" ht="32.25" customHeight="1">
      <c r="B9" s="81" t="s">
        <v>15</v>
      </c>
      <c r="C9" s="81"/>
      <c r="D9" s="20">
        <f>SUM(E9,K9)</f>
        <v>3157540</v>
      </c>
      <c r="E9" s="21">
        <f>SUM(F9:J9)</f>
        <v>446690</v>
      </c>
      <c r="F9" s="22">
        <f aca="true" t="shared" si="1" ref="F9:K9">IF(SUM(F10:F19)&gt;0,SUM(F10:F19)," ")</f>
        <v>40000</v>
      </c>
      <c r="G9" s="22" t="str">
        <f t="shared" si="1"/>
        <v> </v>
      </c>
      <c r="H9" s="22">
        <f t="shared" si="1"/>
        <v>406690</v>
      </c>
      <c r="I9" s="22" t="str">
        <f t="shared" si="1"/>
        <v> </v>
      </c>
      <c r="J9" s="23" t="str">
        <f t="shared" si="1"/>
        <v> </v>
      </c>
      <c r="K9" s="20">
        <f t="shared" si="1"/>
        <v>2710850</v>
      </c>
    </row>
    <row r="10" spans="2:11" ht="25.5">
      <c r="B10" s="24" t="s">
        <v>16</v>
      </c>
      <c r="C10" s="25" t="s">
        <v>17</v>
      </c>
      <c r="D10" s="26">
        <f aca="true" t="shared" si="2" ref="D10:D19">IF(SUM(E10,K10)&gt;0,SUM(E10,K10)," ")</f>
        <v>2769850</v>
      </c>
      <c r="E10" s="27">
        <f aca="true" t="shared" si="3" ref="E10:E19">IF(SUM(F10:J10),SUM(F10:J10)," ")</f>
        <v>59000</v>
      </c>
      <c r="F10" s="28">
        <v>40000</v>
      </c>
      <c r="G10" s="28"/>
      <c r="H10" s="28">
        <v>19000</v>
      </c>
      <c r="I10" s="28"/>
      <c r="J10" s="29"/>
      <c r="K10" s="30">
        <v>2710850</v>
      </c>
    </row>
    <row r="11" spans="2:11" ht="12.75">
      <c r="B11" s="31" t="s">
        <v>18</v>
      </c>
      <c r="C11" s="32" t="s">
        <v>19</v>
      </c>
      <c r="D11" s="33">
        <f t="shared" si="2"/>
        <v>32000</v>
      </c>
      <c r="E11" s="34">
        <f t="shared" si="3"/>
        <v>32000</v>
      </c>
      <c r="F11" s="35"/>
      <c r="G11" s="35"/>
      <c r="H11" s="35">
        <v>32000</v>
      </c>
      <c r="I11" s="35"/>
      <c r="J11" s="36"/>
      <c r="K11" s="37"/>
    </row>
    <row r="12" spans="2:11" ht="12.75">
      <c r="B12" s="31" t="s">
        <v>20</v>
      </c>
      <c r="C12" s="32" t="s">
        <v>21</v>
      </c>
      <c r="D12" s="38">
        <f t="shared" si="2"/>
        <v>355690</v>
      </c>
      <c r="E12" s="34">
        <f t="shared" si="3"/>
        <v>355690</v>
      </c>
      <c r="F12" s="35"/>
      <c r="G12" s="35"/>
      <c r="H12" s="35">
        <v>355690</v>
      </c>
      <c r="I12" s="35"/>
      <c r="J12" s="36"/>
      <c r="K12" s="37"/>
    </row>
    <row r="13" spans="2:11" ht="12.75" hidden="1">
      <c r="B13" s="39"/>
      <c r="C13" s="32"/>
      <c r="D13" s="38" t="str">
        <f t="shared" si="2"/>
        <v> </v>
      </c>
      <c r="E13" s="34" t="str">
        <f t="shared" si="3"/>
        <v> </v>
      </c>
      <c r="F13" s="35"/>
      <c r="G13" s="35"/>
      <c r="H13" s="35"/>
      <c r="I13" s="35"/>
      <c r="J13" s="36"/>
      <c r="K13" s="37"/>
    </row>
    <row r="14" spans="2:11" ht="12.75" hidden="1">
      <c r="B14" s="39"/>
      <c r="C14" s="32"/>
      <c r="D14" s="38" t="str">
        <f t="shared" si="2"/>
        <v> </v>
      </c>
      <c r="E14" s="34" t="str">
        <f t="shared" si="3"/>
        <v> </v>
      </c>
      <c r="F14" s="35"/>
      <c r="G14" s="35"/>
      <c r="H14" s="35"/>
      <c r="I14" s="35"/>
      <c r="J14" s="36"/>
      <c r="K14" s="37"/>
    </row>
    <row r="15" spans="2:11" ht="12.75" hidden="1">
      <c r="B15" s="39"/>
      <c r="C15" s="32"/>
      <c r="D15" s="38" t="str">
        <f t="shared" si="2"/>
        <v> </v>
      </c>
      <c r="E15" s="34" t="str">
        <f t="shared" si="3"/>
        <v> </v>
      </c>
      <c r="F15" s="35"/>
      <c r="G15" s="35"/>
      <c r="H15" s="35"/>
      <c r="I15" s="35"/>
      <c r="J15" s="36"/>
      <c r="K15" s="37"/>
    </row>
    <row r="16" spans="2:11" ht="12.75" hidden="1">
      <c r="B16" s="39"/>
      <c r="C16" s="32"/>
      <c r="D16" s="38" t="str">
        <f t="shared" si="2"/>
        <v> </v>
      </c>
      <c r="E16" s="34" t="str">
        <f t="shared" si="3"/>
        <v> </v>
      </c>
      <c r="F16" s="35"/>
      <c r="G16" s="35"/>
      <c r="H16" s="35"/>
      <c r="I16" s="35"/>
      <c r="J16" s="36"/>
      <c r="K16" s="37"/>
    </row>
    <row r="17" spans="2:11" ht="12.75" hidden="1">
      <c r="B17" s="39"/>
      <c r="C17" s="32"/>
      <c r="D17" s="38" t="str">
        <f t="shared" si="2"/>
        <v> </v>
      </c>
      <c r="E17" s="34" t="str">
        <f t="shared" si="3"/>
        <v> </v>
      </c>
      <c r="F17" s="35"/>
      <c r="G17" s="35"/>
      <c r="H17" s="35"/>
      <c r="I17" s="35"/>
      <c r="J17" s="36"/>
      <c r="K17" s="37"/>
    </row>
    <row r="18" spans="2:11" ht="12.75" hidden="1">
      <c r="B18" s="39"/>
      <c r="C18" s="32"/>
      <c r="D18" s="38" t="str">
        <f t="shared" si="2"/>
        <v> </v>
      </c>
      <c r="E18" s="34" t="str">
        <f t="shared" si="3"/>
        <v> </v>
      </c>
      <c r="F18" s="35"/>
      <c r="G18" s="35"/>
      <c r="H18" s="35"/>
      <c r="I18" s="35"/>
      <c r="J18" s="36"/>
      <c r="K18" s="37"/>
    </row>
    <row r="19" spans="2:11" ht="12.75" hidden="1">
      <c r="B19" s="40"/>
      <c r="C19" s="41"/>
      <c r="D19" s="42" t="str">
        <f t="shared" si="2"/>
        <v> </v>
      </c>
      <c r="E19" s="43" t="str">
        <f t="shared" si="3"/>
        <v> </v>
      </c>
      <c r="F19" s="44"/>
      <c r="G19" s="44"/>
      <c r="H19" s="44"/>
      <c r="I19" s="44"/>
      <c r="J19" s="45"/>
      <c r="K19" s="46"/>
    </row>
    <row r="20" spans="2:11" ht="30.75" customHeight="1">
      <c r="B20" s="81" t="s">
        <v>22</v>
      </c>
      <c r="C20" s="81"/>
      <c r="D20" s="19">
        <f>SUM(E20,K20)</f>
        <v>2778957.15</v>
      </c>
      <c r="E20" s="16">
        <f>SUM(F20:J20)</f>
        <v>1153957.15</v>
      </c>
      <c r="F20" s="17" t="str">
        <f aca="true" t="shared" si="4" ref="F20:K20">IF(SUM(F21:F30)&gt;0,SUM(F21:F30)," ")</f>
        <v> </v>
      </c>
      <c r="G20" s="17" t="str">
        <f t="shared" si="4"/>
        <v> </v>
      </c>
      <c r="H20" s="17">
        <f t="shared" si="4"/>
        <v>1153957.15</v>
      </c>
      <c r="I20" s="17" t="str">
        <f t="shared" si="4"/>
        <v> </v>
      </c>
      <c r="J20" s="18" t="str">
        <f t="shared" si="4"/>
        <v> </v>
      </c>
      <c r="K20" s="19">
        <f t="shared" si="4"/>
        <v>1625000</v>
      </c>
    </row>
    <row r="21" spans="2:11" ht="13.5" customHeight="1">
      <c r="B21" s="47">
        <v>60016</v>
      </c>
      <c r="C21" s="25" t="s">
        <v>23</v>
      </c>
      <c r="D21" s="26">
        <f aca="true" t="shared" si="5" ref="D21:D30">IF(SUM(E21,K21)&gt;0,SUM(E21,K21)," ")</f>
        <v>2708957.15</v>
      </c>
      <c r="E21" s="27">
        <f aca="true" t="shared" si="6" ref="E21:E30">IF(SUM(F21:J21),SUM(F21:J21)," ")</f>
        <v>1153957.15</v>
      </c>
      <c r="F21" s="28"/>
      <c r="G21" s="28"/>
      <c r="H21" s="28">
        <v>1153957.15</v>
      </c>
      <c r="I21" s="28"/>
      <c r="J21" s="29"/>
      <c r="K21" s="30">
        <v>1555000</v>
      </c>
    </row>
    <row r="22" spans="2:11" ht="12.75">
      <c r="B22" s="39">
        <v>60017</v>
      </c>
      <c r="C22" s="71" t="s">
        <v>87</v>
      </c>
      <c r="D22" s="33">
        <f t="shared" si="5"/>
        <v>70000</v>
      </c>
      <c r="E22" s="34" t="str">
        <f t="shared" si="6"/>
        <v> </v>
      </c>
      <c r="F22" s="35"/>
      <c r="G22" s="35"/>
      <c r="H22" s="35"/>
      <c r="I22" s="35"/>
      <c r="J22" s="36"/>
      <c r="K22" s="37">
        <v>70000</v>
      </c>
    </row>
    <row r="23" spans="2:11" ht="12.75" hidden="1">
      <c r="B23" s="39"/>
      <c r="C23" s="32"/>
      <c r="D23" s="38" t="str">
        <f t="shared" si="5"/>
        <v> </v>
      </c>
      <c r="E23" s="34" t="str">
        <f t="shared" si="6"/>
        <v> </v>
      </c>
      <c r="F23" s="35"/>
      <c r="G23" s="35"/>
      <c r="H23" s="35"/>
      <c r="I23" s="35"/>
      <c r="J23" s="36"/>
      <c r="K23" s="37"/>
    </row>
    <row r="24" spans="2:11" ht="12.75" hidden="1">
      <c r="B24" s="39"/>
      <c r="C24" s="32"/>
      <c r="D24" s="38" t="str">
        <f t="shared" si="5"/>
        <v> </v>
      </c>
      <c r="E24" s="34" t="str">
        <f t="shared" si="6"/>
        <v> </v>
      </c>
      <c r="F24" s="35"/>
      <c r="G24" s="35"/>
      <c r="H24" s="35"/>
      <c r="I24" s="35"/>
      <c r="J24" s="36"/>
      <c r="K24" s="37"/>
    </row>
    <row r="25" spans="2:11" ht="12.75" hidden="1">
      <c r="B25" s="39"/>
      <c r="C25" s="32"/>
      <c r="D25" s="38" t="str">
        <f t="shared" si="5"/>
        <v> </v>
      </c>
      <c r="E25" s="34" t="str">
        <f t="shared" si="6"/>
        <v> </v>
      </c>
      <c r="F25" s="35"/>
      <c r="G25" s="35"/>
      <c r="H25" s="35"/>
      <c r="I25" s="35"/>
      <c r="J25" s="36"/>
      <c r="K25" s="37"/>
    </row>
    <row r="26" spans="2:11" ht="12.75" hidden="1">
      <c r="B26" s="39"/>
      <c r="C26" s="32"/>
      <c r="D26" s="38" t="str">
        <f t="shared" si="5"/>
        <v> </v>
      </c>
      <c r="E26" s="34" t="str">
        <f t="shared" si="6"/>
        <v> </v>
      </c>
      <c r="F26" s="35"/>
      <c r="G26" s="35"/>
      <c r="H26" s="35"/>
      <c r="I26" s="35"/>
      <c r="J26" s="36"/>
      <c r="K26" s="37"/>
    </row>
    <row r="27" spans="2:11" ht="12.75" hidden="1">
      <c r="B27" s="39"/>
      <c r="C27" s="32"/>
      <c r="D27" s="38" t="str">
        <f t="shared" si="5"/>
        <v> </v>
      </c>
      <c r="E27" s="34" t="str">
        <f t="shared" si="6"/>
        <v> </v>
      </c>
      <c r="F27" s="35"/>
      <c r="G27" s="35"/>
      <c r="H27" s="35"/>
      <c r="I27" s="35"/>
      <c r="J27" s="36"/>
      <c r="K27" s="37"/>
    </row>
    <row r="28" spans="2:11" ht="12.75" hidden="1">
      <c r="B28" s="39"/>
      <c r="C28" s="32"/>
      <c r="D28" s="38" t="str">
        <f t="shared" si="5"/>
        <v> </v>
      </c>
      <c r="E28" s="34" t="str">
        <f t="shared" si="6"/>
        <v> </v>
      </c>
      <c r="F28" s="35"/>
      <c r="G28" s="35"/>
      <c r="H28" s="35"/>
      <c r="I28" s="35"/>
      <c r="J28" s="36"/>
      <c r="K28" s="37"/>
    </row>
    <row r="29" spans="2:11" ht="12.75" hidden="1">
      <c r="B29" s="39"/>
      <c r="C29" s="32"/>
      <c r="D29" s="38" t="str">
        <f t="shared" si="5"/>
        <v> </v>
      </c>
      <c r="E29" s="34" t="str">
        <f t="shared" si="6"/>
        <v> </v>
      </c>
      <c r="F29" s="35"/>
      <c r="G29" s="35"/>
      <c r="H29" s="35"/>
      <c r="I29" s="35"/>
      <c r="J29" s="36"/>
      <c r="K29" s="37"/>
    </row>
    <row r="30" spans="2:11" ht="12.75" hidden="1">
      <c r="B30" s="40"/>
      <c r="C30" s="41"/>
      <c r="D30" s="42" t="str">
        <f t="shared" si="5"/>
        <v> </v>
      </c>
      <c r="E30" s="43" t="str">
        <f t="shared" si="6"/>
        <v> </v>
      </c>
      <c r="F30" s="44"/>
      <c r="G30" s="44"/>
      <c r="H30" s="44"/>
      <c r="I30" s="44"/>
      <c r="J30" s="45"/>
      <c r="K30" s="46"/>
    </row>
    <row r="31" spans="2:11" ht="32.25" customHeight="1">
      <c r="B31" s="81" t="s">
        <v>24</v>
      </c>
      <c r="C31" s="81"/>
      <c r="D31" s="19">
        <f>SUM(E31,K31)</f>
        <v>605000</v>
      </c>
      <c r="E31" s="16">
        <f>SUM(F31:J31)</f>
        <v>526794</v>
      </c>
      <c r="F31" s="17">
        <f aca="true" t="shared" si="7" ref="F31:K31">IF(SUM(F32:F41)&gt;0,SUM(F32:F41)," ")</f>
        <v>5000</v>
      </c>
      <c r="G31" s="17" t="str">
        <f t="shared" si="7"/>
        <v> </v>
      </c>
      <c r="H31" s="17">
        <f t="shared" si="7"/>
        <v>521794</v>
      </c>
      <c r="I31" s="17" t="str">
        <f t="shared" si="7"/>
        <v> </v>
      </c>
      <c r="J31" s="18" t="str">
        <f t="shared" si="7"/>
        <v> </v>
      </c>
      <c r="K31" s="19">
        <f t="shared" si="7"/>
        <v>78206</v>
      </c>
    </row>
    <row r="32" spans="2:11" ht="25.5">
      <c r="B32" s="47">
        <v>70004</v>
      </c>
      <c r="C32" s="25" t="s">
        <v>25</v>
      </c>
      <c r="D32" s="26">
        <f aca="true" t="shared" si="8" ref="D32:D41">IF(SUM(E32,K32)&gt;0,SUM(E32,K32)," ")</f>
        <v>546794</v>
      </c>
      <c r="E32" s="27">
        <f aca="true" t="shared" si="9" ref="E32:E41">IF(SUM(F32:J32),SUM(F32:J32)," ")</f>
        <v>526794</v>
      </c>
      <c r="F32" s="28">
        <v>5000</v>
      </c>
      <c r="G32" s="28"/>
      <c r="H32" s="28">
        <v>521794</v>
      </c>
      <c r="I32" s="28"/>
      <c r="J32" s="29"/>
      <c r="K32" s="30">
        <v>20000</v>
      </c>
    </row>
    <row r="33" spans="2:11" ht="25.5">
      <c r="B33" s="39">
        <v>70005</v>
      </c>
      <c r="C33" s="32" t="s">
        <v>26</v>
      </c>
      <c r="D33" s="33">
        <f t="shared" si="8"/>
        <v>58206</v>
      </c>
      <c r="E33" s="34" t="str">
        <f t="shared" si="9"/>
        <v> </v>
      </c>
      <c r="F33" s="35"/>
      <c r="G33" s="35"/>
      <c r="H33" s="35"/>
      <c r="I33" s="35"/>
      <c r="J33" s="36"/>
      <c r="K33" s="37">
        <v>58206</v>
      </c>
    </row>
    <row r="34" spans="2:11" ht="12.75" hidden="1">
      <c r="B34" s="39"/>
      <c r="C34" s="32"/>
      <c r="D34" s="38" t="str">
        <f t="shared" si="8"/>
        <v> </v>
      </c>
      <c r="E34" s="34" t="str">
        <f t="shared" si="9"/>
        <v> </v>
      </c>
      <c r="F34" s="35"/>
      <c r="G34" s="35"/>
      <c r="H34" s="35"/>
      <c r="I34" s="35"/>
      <c r="J34" s="36"/>
      <c r="K34" s="37"/>
    </row>
    <row r="35" spans="2:11" ht="12.75" hidden="1">
      <c r="B35" s="39"/>
      <c r="C35" s="32"/>
      <c r="D35" s="38" t="str">
        <f t="shared" si="8"/>
        <v> </v>
      </c>
      <c r="E35" s="34" t="str">
        <f t="shared" si="9"/>
        <v> </v>
      </c>
      <c r="F35" s="35"/>
      <c r="G35" s="35"/>
      <c r="H35" s="35"/>
      <c r="I35" s="35"/>
      <c r="J35" s="36"/>
      <c r="K35" s="37"/>
    </row>
    <row r="36" spans="2:11" ht="12.75" hidden="1">
      <c r="B36" s="39"/>
      <c r="C36" s="32"/>
      <c r="D36" s="38" t="str">
        <f t="shared" si="8"/>
        <v> </v>
      </c>
      <c r="E36" s="34" t="str">
        <f t="shared" si="9"/>
        <v> </v>
      </c>
      <c r="F36" s="35"/>
      <c r="G36" s="35"/>
      <c r="H36" s="35"/>
      <c r="I36" s="35"/>
      <c r="J36" s="36"/>
      <c r="K36" s="37"/>
    </row>
    <row r="37" spans="2:11" ht="12.75" hidden="1">
      <c r="B37" s="39"/>
      <c r="C37" s="32"/>
      <c r="D37" s="38" t="str">
        <f t="shared" si="8"/>
        <v> </v>
      </c>
      <c r="E37" s="34" t="str">
        <f t="shared" si="9"/>
        <v> </v>
      </c>
      <c r="F37" s="35"/>
      <c r="G37" s="35"/>
      <c r="H37" s="35"/>
      <c r="I37" s="35"/>
      <c r="J37" s="36"/>
      <c r="K37" s="37"/>
    </row>
    <row r="38" spans="2:11" ht="12.75" hidden="1">
      <c r="B38" s="39"/>
      <c r="C38" s="32"/>
      <c r="D38" s="38" t="str">
        <f t="shared" si="8"/>
        <v> </v>
      </c>
      <c r="E38" s="34" t="str">
        <f t="shared" si="9"/>
        <v> </v>
      </c>
      <c r="F38" s="35"/>
      <c r="G38" s="35"/>
      <c r="H38" s="35"/>
      <c r="I38" s="35"/>
      <c r="J38" s="36"/>
      <c r="K38" s="37"/>
    </row>
    <row r="39" spans="2:11" ht="12.75" hidden="1">
      <c r="B39" s="39"/>
      <c r="C39" s="32"/>
      <c r="D39" s="38" t="str">
        <f t="shared" si="8"/>
        <v> </v>
      </c>
      <c r="E39" s="34" t="str">
        <f t="shared" si="9"/>
        <v> </v>
      </c>
      <c r="F39" s="35"/>
      <c r="G39" s="35"/>
      <c r="H39" s="35"/>
      <c r="I39" s="35"/>
      <c r="J39" s="36"/>
      <c r="K39" s="37"/>
    </row>
    <row r="40" spans="2:11" ht="12.75" hidden="1">
      <c r="B40" s="39"/>
      <c r="C40" s="32"/>
      <c r="D40" s="38" t="str">
        <f t="shared" si="8"/>
        <v> </v>
      </c>
      <c r="E40" s="34" t="str">
        <f t="shared" si="9"/>
        <v> </v>
      </c>
      <c r="F40" s="35"/>
      <c r="G40" s="35"/>
      <c r="H40" s="35"/>
      <c r="I40" s="35"/>
      <c r="J40" s="36"/>
      <c r="K40" s="37"/>
    </row>
    <row r="41" spans="2:11" ht="12.75" hidden="1">
      <c r="B41" s="40"/>
      <c r="C41" s="41"/>
      <c r="D41" s="42" t="str">
        <f t="shared" si="8"/>
        <v> </v>
      </c>
      <c r="E41" s="43" t="str">
        <f t="shared" si="9"/>
        <v> </v>
      </c>
      <c r="F41" s="44"/>
      <c r="G41" s="44"/>
      <c r="H41" s="44"/>
      <c r="I41" s="44"/>
      <c r="J41" s="45"/>
      <c r="K41" s="46"/>
    </row>
    <row r="42" spans="2:11" ht="27.75" customHeight="1">
      <c r="B42" s="81" t="s">
        <v>27</v>
      </c>
      <c r="C42" s="81"/>
      <c r="D42" s="19">
        <f>SUM(E42,K42)</f>
        <v>231000</v>
      </c>
      <c r="E42" s="16">
        <f>SUM(F42:J42)</f>
        <v>231000</v>
      </c>
      <c r="F42" s="17">
        <f aca="true" t="shared" si="10" ref="F42:K42">IF(SUM(F43:F52)&gt;0,SUM(F43:F52)," ")</f>
        <v>6000</v>
      </c>
      <c r="G42" s="17" t="str">
        <f t="shared" si="10"/>
        <v> </v>
      </c>
      <c r="H42" s="17">
        <f t="shared" si="10"/>
        <v>225000</v>
      </c>
      <c r="I42" s="17" t="str">
        <f t="shared" si="10"/>
        <v> </v>
      </c>
      <c r="J42" s="18" t="str">
        <f t="shared" si="10"/>
        <v> </v>
      </c>
      <c r="K42" s="19" t="str">
        <f t="shared" si="10"/>
        <v> </v>
      </c>
    </row>
    <row r="43" spans="2:11" ht="25.5">
      <c r="B43" s="47">
        <v>71004</v>
      </c>
      <c r="C43" s="25" t="s">
        <v>28</v>
      </c>
      <c r="D43" s="26">
        <f aca="true" t="shared" si="11" ref="D43:D52">IF(SUM(E43,K43)&gt;0,SUM(E43,K43)," ")</f>
        <v>114000</v>
      </c>
      <c r="E43" s="27">
        <f aca="true" t="shared" si="12" ref="E43:E52">IF(SUM(F43:J43),SUM(F43:J43)," ")</f>
        <v>114000</v>
      </c>
      <c r="F43" s="28">
        <v>6000</v>
      </c>
      <c r="G43" s="28"/>
      <c r="H43" s="28">
        <v>108000</v>
      </c>
      <c r="I43" s="28"/>
      <c r="J43" s="29"/>
      <c r="K43" s="30"/>
    </row>
    <row r="44" spans="2:11" ht="25.5">
      <c r="B44" s="39">
        <v>71014</v>
      </c>
      <c r="C44" s="32" t="s">
        <v>29</v>
      </c>
      <c r="D44" s="33">
        <f t="shared" si="11"/>
        <v>102000</v>
      </c>
      <c r="E44" s="34">
        <f t="shared" si="12"/>
        <v>102000</v>
      </c>
      <c r="F44" s="35"/>
      <c r="G44" s="35"/>
      <c r="H44" s="35">
        <v>102000</v>
      </c>
      <c r="I44" s="35"/>
      <c r="J44" s="36"/>
      <c r="K44" s="37"/>
    </row>
    <row r="45" spans="2:11" ht="12.75">
      <c r="B45" s="39">
        <v>71035</v>
      </c>
      <c r="C45" s="32" t="s">
        <v>30</v>
      </c>
      <c r="D45" s="33">
        <f t="shared" si="11"/>
        <v>15000</v>
      </c>
      <c r="E45" s="34">
        <f t="shared" si="12"/>
        <v>15000</v>
      </c>
      <c r="F45" s="35"/>
      <c r="G45" s="35"/>
      <c r="H45" s="35">
        <v>15000</v>
      </c>
      <c r="I45" s="35"/>
      <c r="J45" s="36"/>
      <c r="K45" s="37"/>
    </row>
    <row r="46" spans="2:11" ht="12.75" hidden="1">
      <c r="B46" s="39"/>
      <c r="C46" s="32"/>
      <c r="D46" s="38" t="str">
        <f t="shared" si="11"/>
        <v> </v>
      </c>
      <c r="E46" s="34" t="str">
        <f t="shared" si="12"/>
        <v> </v>
      </c>
      <c r="F46" s="35"/>
      <c r="G46" s="35"/>
      <c r="H46" s="35"/>
      <c r="I46" s="35"/>
      <c r="J46" s="36"/>
      <c r="K46" s="37"/>
    </row>
    <row r="47" spans="2:11" ht="12.75" hidden="1">
      <c r="B47" s="39"/>
      <c r="C47" s="32"/>
      <c r="D47" s="38" t="str">
        <f t="shared" si="11"/>
        <v> </v>
      </c>
      <c r="E47" s="34" t="str">
        <f t="shared" si="12"/>
        <v> </v>
      </c>
      <c r="F47" s="35"/>
      <c r="G47" s="35"/>
      <c r="H47" s="35"/>
      <c r="I47" s="35"/>
      <c r="J47" s="36"/>
      <c r="K47" s="37"/>
    </row>
    <row r="48" spans="2:11" ht="12.75" hidden="1">
      <c r="B48" s="39"/>
      <c r="C48" s="32"/>
      <c r="D48" s="38" t="str">
        <f t="shared" si="11"/>
        <v> </v>
      </c>
      <c r="E48" s="34" t="str">
        <f t="shared" si="12"/>
        <v> </v>
      </c>
      <c r="F48" s="35"/>
      <c r="G48" s="35"/>
      <c r="H48" s="35"/>
      <c r="I48" s="35"/>
      <c r="J48" s="36"/>
      <c r="K48" s="37"/>
    </row>
    <row r="49" spans="2:11" ht="12.75" hidden="1">
      <c r="B49" s="39"/>
      <c r="C49" s="32"/>
      <c r="D49" s="38" t="str">
        <f t="shared" si="11"/>
        <v> </v>
      </c>
      <c r="E49" s="34" t="str">
        <f t="shared" si="12"/>
        <v> </v>
      </c>
      <c r="F49" s="35"/>
      <c r="G49" s="35"/>
      <c r="H49" s="35"/>
      <c r="I49" s="35"/>
      <c r="J49" s="36"/>
      <c r="K49" s="37"/>
    </row>
    <row r="50" spans="2:11" ht="12.75" hidden="1">
      <c r="B50" s="39"/>
      <c r="C50" s="32"/>
      <c r="D50" s="38" t="str">
        <f t="shared" si="11"/>
        <v> </v>
      </c>
      <c r="E50" s="34" t="str">
        <f t="shared" si="12"/>
        <v> </v>
      </c>
      <c r="F50" s="35"/>
      <c r="G50" s="35"/>
      <c r="H50" s="35"/>
      <c r="I50" s="35"/>
      <c r="J50" s="36"/>
      <c r="K50" s="37"/>
    </row>
    <row r="51" spans="2:11" ht="12.75" hidden="1">
      <c r="B51" s="39"/>
      <c r="C51" s="32"/>
      <c r="D51" s="38" t="str">
        <f t="shared" si="11"/>
        <v> </v>
      </c>
      <c r="E51" s="34" t="str">
        <f t="shared" si="12"/>
        <v> </v>
      </c>
      <c r="F51" s="35"/>
      <c r="G51" s="35"/>
      <c r="H51" s="35"/>
      <c r="I51" s="35"/>
      <c r="J51" s="36"/>
      <c r="K51" s="37"/>
    </row>
    <row r="52" spans="2:11" ht="12.75" hidden="1">
      <c r="B52" s="40"/>
      <c r="C52" s="41"/>
      <c r="D52" s="42" t="str">
        <f t="shared" si="11"/>
        <v> </v>
      </c>
      <c r="E52" s="43" t="str">
        <f t="shared" si="12"/>
        <v> </v>
      </c>
      <c r="F52" s="44"/>
      <c r="G52" s="44"/>
      <c r="H52" s="44"/>
      <c r="I52" s="44"/>
      <c r="J52" s="45"/>
      <c r="K52" s="46"/>
    </row>
    <row r="53" spans="2:11" ht="26.25" customHeight="1">
      <c r="B53" s="81" t="s">
        <v>31</v>
      </c>
      <c r="C53" s="81"/>
      <c r="D53" s="19">
        <f>SUM(E53,K53)</f>
        <v>2821935</v>
      </c>
      <c r="E53" s="16">
        <f>SUM(F53:J53)</f>
        <v>2751935</v>
      </c>
      <c r="F53" s="17">
        <f aca="true" t="shared" si="13" ref="F53:K53">IF(SUM(F54:F63)&gt;0,SUM(F54:F63)," ")</f>
        <v>1917482</v>
      </c>
      <c r="G53" s="17" t="str">
        <f t="shared" si="13"/>
        <v> </v>
      </c>
      <c r="H53" s="17">
        <f t="shared" si="13"/>
        <v>834453</v>
      </c>
      <c r="I53" s="17" t="str">
        <f t="shared" si="13"/>
        <v> </v>
      </c>
      <c r="J53" s="18" t="str">
        <f t="shared" si="13"/>
        <v> </v>
      </c>
      <c r="K53" s="19">
        <f t="shared" si="13"/>
        <v>70000</v>
      </c>
    </row>
    <row r="54" spans="2:11" ht="12.75">
      <c r="B54" s="47">
        <v>75011</v>
      </c>
      <c r="C54" s="25" t="s">
        <v>32</v>
      </c>
      <c r="D54" s="26">
        <f aca="true" t="shared" si="14" ref="D54:D63">IF(SUM(E54,K54)&gt;0,SUM(E54,K54)," ")</f>
        <v>91000</v>
      </c>
      <c r="E54" s="27">
        <f aca="true" t="shared" si="15" ref="E54:E63">IF(SUM(F54:J54),SUM(F54:J54)," ")</f>
        <v>91000</v>
      </c>
      <c r="F54" s="28">
        <v>91000</v>
      </c>
      <c r="G54" s="28"/>
      <c r="H54" s="28"/>
      <c r="I54" s="28"/>
      <c r="J54" s="29"/>
      <c r="K54" s="30"/>
    </row>
    <row r="55" spans="2:11" ht="25.5">
      <c r="B55" s="39">
        <v>75022</v>
      </c>
      <c r="C55" s="32" t="s">
        <v>33</v>
      </c>
      <c r="D55" s="33">
        <f t="shared" si="14"/>
        <v>110000</v>
      </c>
      <c r="E55" s="34">
        <f t="shared" si="15"/>
        <v>110000</v>
      </c>
      <c r="F55" s="35"/>
      <c r="G55" s="35"/>
      <c r="H55" s="35">
        <v>110000</v>
      </c>
      <c r="I55" s="35"/>
      <c r="J55" s="36"/>
      <c r="K55" s="37"/>
    </row>
    <row r="56" spans="2:11" ht="25.5">
      <c r="B56" s="39">
        <v>75023</v>
      </c>
      <c r="C56" s="32" t="s">
        <v>34</v>
      </c>
      <c r="D56" s="33">
        <f t="shared" si="14"/>
        <v>2590935</v>
      </c>
      <c r="E56" s="34">
        <f t="shared" si="15"/>
        <v>2520935</v>
      </c>
      <c r="F56" s="35">
        <v>1826482</v>
      </c>
      <c r="G56" s="35"/>
      <c r="H56" s="35">
        <v>694453</v>
      </c>
      <c r="I56" s="35"/>
      <c r="J56" s="36"/>
      <c r="K56" s="37">
        <v>70000</v>
      </c>
    </row>
    <row r="57" spans="2:11" ht="25.5">
      <c r="B57" s="39">
        <v>75075</v>
      </c>
      <c r="C57" s="32" t="s">
        <v>35</v>
      </c>
      <c r="D57" s="33">
        <f t="shared" si="14"/>
        <v>20000</v>
      </c>
      <c r="E57" s="34">
        <f t="shared" si="15"/>
        <v>20000</v>
      </c>
      <c r="F57" s="35"/>
      <c r="G57" s="35"/>
      <c r="H57" s="35">
        <v>20000</v>
      </c>
      <c r="I57" s="35"/>
      <c r="J57" s="36"/>
      <c r="K57" s="37"/>
    </row>
    <row r="58" spans="2:11" ht="12.75">
      <c r="B58" s="39">
        <v>75095</v>
      </c>
      <c r="C58" s="32" t="s">
        <v>21</v>
      </c>
      <c r="D58" s="33">
        <f t="shared" si="14"/>
        <v>10000</v>
      </c>
      <c r="E58" s="34">
        <f t="shared" si="15"/>
        <v>10000</v>
      </c>
      <c r="F58" s="35"/>
      <c r="G58" s="35"/>
      <c r="H58" s="35">
        <v>10000</v>
      </c>
      <c r="I58" s="35"/>
      <c r="J58" s="36"/>
      <c r="K58" s="37"/>
    </row>
    <row r="59" spans="2:11" ht="12.75" hidden="1">
      <c r="B59" s="39"/>
      <c r="C59" s="32"/>
      <c r="D59" s="38" t="str">
        <f t="shared" si="14"/>
        <v> </v>
      </c>
      <c r="E59" s="34" t="str">
        <f t="shared" si="15"/>
        <v> </v>
      </c>
      <c r="F59" s="35"/>
      <c r="G59" s="35"/>
      <c r="H59" s="35"/>
      <c r="I59" s="35"/>
      <c r="J59" s="36"/>
      <c r="K59" s="37"/>
    </row>
    <row r="60" spans="2:11" ht="12.75" hidden="1">
      <c r="B60" s="39"/>
      <c r="C60" s="32"/>
      <c r="D60" s="38" t="str">
        <f t="shared" si="14"/>
        <v> </v>
      </c>
      <c r="E60" s="34" t="str">
        <f t="shared" si="15"/>
        <v> </v>
      </c>
      <c r="F60" s="35"/>
      <c r="G60" s="35"/>
      <c r="H60" s="35"/>
      <c r="I60" s="35"/>
      <c r="J60" s="36"/>
      <c r="K60" s="37"/>
    </row>
    <row r="61" spans="2:11" ht="12.75" hidden="1">
      <c r="B61" s="39"/>
      <c r="C61" s="32"/>
      <c r="D61" s="38" t="str">
        <f t="shared" si="14"/>
        <v> </v>
      </c>
      <c r="E61" s="34" t="str">
        <f t="shared" si="15"/>
        <v> </v>
      </c>
      <c r="F61" s="35"/>
      <c r="G61" s="35"/>
      <c r="H61" s="35"/>
      <c r="I61" s="35"/>
      <c r="J61" s="36"/>
      <c r="K61" s="37"/>
    </row>
    <row r="62" spans="2:11" ht="12.75" hidden="1">
      <c r="B62" s="39"/>
      <c r="C62" s="32"/>
      <c r="D62" s="38" t="str">
        <f t="shared" si="14"/>
        <v> </v>
      </c>
      <c r="E62" s="34" t="str">
        <f t="shared" si="15"/>
        <v> </v>
      </c>
      <c r="F62" s="35"/>
      <c r="G62" s="35"/>
      <c r="H62" s="35"/>
      <c r="I62" s="35"/>
      <c r="J62" s="36"/>
      <c r="K62" s="37"/>
    </row>
    <row r="63" spans="2:11" ht="12.75" hidden="1">
      <c r="B63" s="40"/>
      <c r="C63" s="41"/>
      <c r="D63" s="42" t="str">
        <f t="shared" si="14"/>
        <v> </v>
      </c>
      <c r="E63" s="43" t="str">
        <f t="shared" si="15"/>
        <v> </v>
      </c>
      <c r="F63" s="44"/>
      <c r="G63" s="44"/>
      <c r="H63" s="44"/>
      <c r="I63" s="44"/>
      <c r="J63" s="45"/>
      <c r="K63" s="46"/>
    </row>
    <row r="64" spans="2:11" ht="51.75" customHeight="1">
      <c r="B64" s="82" t="s">
        <v>36</v>
      </c>
      <c r="C64" s="82"/>
      <c r="D64" s="19">
        <f>SUM(E64,K64)</f>
        <v>23030</v>
      </c>
      <c r="E64" s="16">
        <f>SUM(F64:J64)</f>
        <v>23030</v>
      </c>
      <c r="F64" s="17">
        <f aca="true" t="shared" si="16" ref="F64:K64">IF(SUM(F65:F74)&gt;0,SUM(F65:F74)," ")</f>
        <v>4123</v>
      </c>
      <c r="G64" s="17" t="str">
        <f t="shared" si="16"/>
        <v> </v>
      </c>
      <c r="H64" s="17">
        <f t="shared" si="16"/>
        <v>18907</v>
      </c>
      <c r="I64" s="17" t="str">
        <f t="shared" si="16"/>
        <v> </v>
      </c>
      <c r="J64" s="18" t="str">
        <f t="shared" si="16"/>
        <v> </v>
      </c>
      <c r="K64" s="19" t="str">
        <f t="shared" si="16"/>
        <v> </v>
      </c>
    </row>
    <row r="65" spans="2:11" ht="38.25">
      <c r="B65" s="47">
        <v>75101</v>
      </c>
      <c r="C65" s="25" t="s">
        <v>37</v>
      </c>
      <c r="D65" s="26">
        <f aca="true" t="shared" si="17" ref="D65:D74">IF(SUM(E65,K65)&gt;0,SUM(E65,K65)," ")</f>
        <v>1647</v>
      </c>
      <c r="E65" s="27">
        <f aca="true" t="shared" si="18" ref="E65:E74">IF(SUM(F65:J65),SUM(F65:J65)," ")</f>
        <v>1647</v>
      </c>
      <c r="F65" s="28"/>
      <c r="G65" s="28"/>
      <c r="H65" s="28">
        <v>1647</v>
      </c>
      <c r="I65" s="28"/>
      <c r="J65" s="29"/>
      <c r="K65" s="30"/>
    </row>
    <row r="66" spans="2:11" ht="25.5">
      <c r="B66" s="39">
        <v>75113</v>
      </c>
      <c r="C66" s="32" t="s">
        <v>38</v>
      </c>
      <c r="D66" s="33">
        <f t="shared" si="17"/>
        <v>21383</v>
      </c>
      <c r="E66" s="34">
        <f t="shared" si="18"/>
        <v>21383</v>
      </c>
      <c r="F66" s="35">
        <v>4123</v>
      </c>
      <c r="G66" s="35"/>
      <c r="H66" s="35">
        <v>17260</v>
      </c>
      <c r="I66" s="35"/>
      <c r="J66" s="36"/>
      <c r="K66" s="37"/>
    </row>
    <row r="67" spans="2:11" ht="12.75" hidden="1">
      <c r="B67" s="39"/>
      <c r="C67" s="32"/>
      <c r="D67" s="38" t="str">
        <f t="shared" si="17"/>
        <v> </v>
      </c>
      <c r="E67" s="34" t="str">
        <f t="shared" si="18"/>
        <v> </v>
      </c>
      <c r="F67" s="35"/>
      <c r="G67" s="35"/>
      <c r="H67" s="35"/>
      <c r="I67" s="35"/>
      <c r="J67" s="36"/>
      <c r="K67" s="37"/>
    </row>
    <row r="68" spans="2:11" ht="12.75" hidden="1">
      <c r="B68" s="39"/>
      <c r="C68" s="32"/>
      <c r="D68" s="38" t="str">
        <f t="shared" si="17"/>
        <v> </v>
      </c>
      <c r="E68" s="34" t="str">
        <f t="shared" si="18"/>
        <v> </v>
      </c>
      <c r="F68" s="35"/>
      <c r="G68" s="35"/>
      <c r="H68" s="35"/>
      <c r="I68" s="35"/>
      <c r="J68" s="36"/>
      <c r="K68" s="37"/>
    </row>
    <row r="69" spans="2:11" ht="12.75" hidden="1">
      <c r="B69" s="39"/>
      <c r="C69" s="32"/>
      <c r="D69" s="38" t="str">
        <f t="shared" si="17"/>
        <v> </v>
      </c>
      <c r="E69" s="34" t="str">
        <f t="shared" si="18"/>
        <v> </v>
      </c>
      <c r="F69" s="35"/>
      <c r="G69" s="35"/>
      <c r="H69" s="35"/>
      <c r="I69" s="35"/>
      <c r="J69" s="36"/>
      <c r="K69" s="37"/>
    </row>
    <row r="70" spans="2:11" ht="12.75" hidden="1">
      <c r="B70" s="39"/>
      <c r="C70" s="32"/>
      <c r="D70" s="38" t="str">
        <f t="shared" si="17"/>
        <v> </v>
      </c>
      <c r="E70" s="34" t="str">
        <f t="shared" si="18"/>
        <v> </v>
      </c>
      <c r="F70" s="35"/>
      <c r="G70" s="35"/>
      <c r="H70" s="35"/>
      <c r="I70" s="35"/>
      <c r="J70" s="36"/>
      <c r="K70" s="37"/>
    </row>
    <row r="71" spans="2:11" ht="12.75" hidden="1">
      <c r="B71" s="39"/>
      <c r="C71" s="32"/>
      <c r="D71" s="38" t="str">
        <f t="shared" si="17"/>
        <v> </v>
      </c>
      <c r="E71" s="34" t="str">
        <f t="shared" si="18"/>
        <v> </v>
      </c>
      <c r="F71" s="35"/>
      <c r="G71" s="35"/>
      <c r="H71" s="35"/>
      <c r="I71" s="35"/>
      <c r="J71" s="36"/>
      <c r="K71" s="37"/>
    </row>
    <row r="72" spans="2:11" ht="12.75" hidden="1">
      <c r="B72" s="39"/>
      <c r="C72" s="32"/>
      <c r="D72" s="38" t="str">
        <f t="shared" si="17"/>
        <v> </v>
      </c>
      <c r="E72" s="34" t="str">
        <f t="shared" si="18"/>
        <v> </v>
      </c>
      <c r="F72" s="35"/>
      <c r="G72" s="35"/>
      <c r="H72" s="35"/>
      <c r="I72" s="35"/>
      <c r="J72" s="36"/>
      <c r="K72" s="37"/>
    </row>
    <row r="73" spans="2:11" ht="12.75" hidden="1">
      <c r="B73" s="39"/>
      <c r="C73" s="32"/>
      <c r="D73" s="38" t="str">
        <f t="shared" si="17"/>
        <v> </v>
      </c>
      <c r="E73" s="34" t="str">
        <f t="shared" si="18"/>
        <v> </v>
      </c>
      <c r="F73" s="35"/>
      <c r="G73" s="35"/>
      <c r="H73" s="35"/>
      <c r="I73" s="35"/>
      <c r="J73" s="36"/>
      <c r="K73" s="37"/>
    </row>
    <row r="74" spans="2:11" ht="12.75" hidden="1">
      <c r="B74" s="40"/>
      <c r="C74" s="41"/>
      <c r="D74" s="42" t="str">
        <f t="shared" si="17"/>
        <v> </v>
      </c>
      <c r="E74" s="43" t="str">
        <f t="shared" si="18"/>
        <v> </v>
      </c>
      <c r="F74" s="44"/>
      <c r="G74" s="44"/>
      <c r="H74" s="44"/>
      <c r="I74" s="44"/>
      <c r="J74" s="45"/>
      <c r="K74" s="46"/>
    </row>
    <row r="75" spans="2:11" ht="38.25" customHeight="1">
      <c r="B75" s="82" t="s">
        <v>39</v>
      </c>
      <c r="C75" s="82"/>
      <c r="D75" s="19">
        <f>SUM(E75,K75)</f>
        <v>113000</v>
      </c>
      <c r="E75" s="16">
        <f>SUM(F75:J75)</f>
        <v>113000</v>
      </c>
      <c r="F75" s="17" t="str">
        <f aca="true" t="shared" si="19" ref="F75:K75">IF(SUM(F76:F85)&gt;0,SUM(F76:F85)," ")</f>
        <v> </v>
      </c>
      <c r="G75" s="17" t="str">
        <f t="shared" si="19"/>
        <v> </v>
      </c>
      <c r="H75" s="17">
        <f t="shared" si="19"/>
        <v>113000</v>
      </c>
      <c r="I75" s="17" t="str">
        <f t="shared" si="19"/>
        <v> </v>
      </c>
      <c r="J75" s="18" t="str">
        <f t="shared" si="19"/>
        <v> </v>
      </c>
      <c r="K75" s="19" t="str">
        <f t="shared" si="19"/>
        <v> </v>
      </c>
    </row>
    <row r="76" spans="2:11" ht="25.5">
      <c r="B76" s="47">
        <v>75404</v>
      </c>
      <c r="C76" s="72" t="s">
        <v>86</v>
      </c>
      <c r="D76" s="26">
        <f aca="true" t="shared" si="20" ref="D76:D85">IF(SUM(E76,K76)&gt;0,SUM(E76,K76)," ")</f>
        <v>5000</v>
      </c>
      <c r="E76" s="27">
        <f aca="true" t="shared" si="21" ref="E76:E85">IF(SUM(F76:J76),SUM(F76:J76)," ")</f>
        <v>5000</v>
      </c>
      <c r="F76" s="28"/>
      <c r="G76" s="28"/>
      <c r="H76" s="28">
        <v>5000</v>
      </c>
      <c r="I76" s="28"/>
      <c r="J76" s="29"/>
      <c r="K76" s="30"/>
    </row>
    <row r="77" spans="2:11" ht="12.75">
      <c r="B77" s="47">
        <v>75412</v>
      </c>
      <c r="C77" s="25" t="s">
        <v>40</v>
      </c>
      <c r="D77" s="33">
        <f t="shared" si="20"/>
        <v>108000</v>
      </c>
      <c r="E77" s="34">
        <f t="shared" si="21"/>
        <v>108000</v>
      </c>
      <c r="F77" s="35"/>
      <c r="G77" s="35"/>
      <c r="H77" s="35">
        <v>108000</v>
      </c>
      <c r="I77" s="35"/>
      <c r="J77" s="36"/>
      <c r="K77" s="37"/>
    </row>
    <row r="78" spans="2:11" ht="12.75" hidden="1">
      <c r="B78" s="39"/>
      <c r="C78" s="32"/>
      <c r="D78" s="38" t="str">
        <f t="shared" si="20"/>
        <v> </v>
      </c>
      <c r="E78" s="34" t="str">
        <f t="shared" si="21"/>
        <v> </v>
      </c>
      <c r="F78" s="35"/>
      <c r="G78" s="35"/>
      <c r="H78" s="35"/>
      <c r="I78" s="35"/>
      <c r="J78" s="36"/>
      <c r="K78" s="37"/>
    </row>
    <row r="79" spans="2:11" ht="12.75" hidden="1">
      <c r="B79" s="39"/>
      <c r="C79" s="32"/>
      <c r="D79" s="38" t="str">
        <f t="shared" si="20"/>
        <v> </v>
      </c>
      <c r="E79" s="34" t="str">
        <f t="shared" si="21"/>
        <v> </v>
      </c>
      <c r="F79" s="35"/>
      <c r="G79" s="35"/>
      <c r="H79" s="35"/>
      <c r="I79" s="35"/>
      <c r="J79" s="36"/>
      <c r="K79" s="37"/>
    </row>
    <row r="80" spans="2:11" ht="12.75" hidden="1">
      <c r="B80" s="39"/>
      <c r="C80" s="32"/>
      <c r="D80" s="38" t="str">
        <f t="shared" si="20"/>
        <v> </v>
      </c>
      <c r="E80" s="34" t="str">
        <f t="shared" si="21"/>
        <v> </v>
      </c>
      <c r="F80" s="35"/>
      <c r="G80" s="35"/>
      <c r="H80" s="35"/>
      <c r="I80" s="35"/>
      <c r="J80" s="36"/>
      <c r="K80" s="37"/>
    </row>
    <row r="81" spans="2:11" ht="12.75" hidden="1">
      <c r="B81" s="39"/>
      <c r="C81" s="32"/>
      <c r="D81" s="38" t="str">
        <f t="shared" si="20"/>
        <v> </v>
      </c>
      <c r="E81" s="34" t="str">
        <f t="shared" si="21"/>
        <v> </v>
      </c>
      <c r="F81" s="35"/>
      <c r="G81" s="35"/>
      <c r="H81" s="35"/>
      <c r="I81" s="35"/>
      <c r="J81" s="36"/>
      <c r="K81" s="37"/>
    </row>
    <row r="82" spans="2:11" ht="12.75" hidden="1">
      <c r="B82" s="39"/>
      <c r="C82" s="32"/>
      <c r="D82" s="38" t="str">
        <f t="shared" si="20"/>
        <v> </v>
      </c>
      <c r="E82" s="34" t="str">
        <f t="shared" si="21"/>
        <v> </v>
      </c>
      <c r="F82" s="35"/>
      <c r="G82" s="35"/>
      <c r="H82" s="35"/>
      <c r="I82" s="35"/>
      <c r="J82" s="36"/>
      <c r="K82" s="37"/>
    </row>
    <row r="83" spans="2:11" ht="12.75" hidden="1">
      <c r="B83" s="39"/>
      <c r="C83" s="32"/>
      <c r="D83" s="38" t="str">
        <f t="shared" si="20"/>
        <v> </v>
      </c>
      <c r="E83" s="34" t="str">
        <f t="shared" si="21"/>
        <v> </v>
      </c>
      <c r="F83" s="35"/>
      <c r="G83" s="35"/>
      <c r="H83" s="35"/>
      <c r="I83" s="35"/>
      <c r="J83" s="36"/>
      <c r="K83" s="37"/>
    </row>
    <row r="84" spans="2:11" ht="12.75" hidden="1">
      <c r="B84" s="39"/>
      <c r="C84" s="32"/>
      <c r="D84" s="38" t="str">
        <f t="shared" si="20"/>
        <v> </v>
      </c>
      <c r="E84" s="34" t="str">
        <f t="shared" si="21"/>
        <v> </v>
      </c>
      <c r="F84" s="35"/>
      <c r="G84" s="35"/>
      <c r="H84" s="35"/>
      <c r="I84" s="35"/>
      <c r="J84" s="36"/>
      <c r="K84" s="37"/>
    </row>
    <row r="85" spans="2:11" ht="12.75" hidden="1">
      <c r="B85" s="40"/>
      <c r="C85" s="41"/>
      <c r="D85" s="42" t="str">
        <f t="shared" si="20"/>
        <v> </v>
      </c>
      <c r="E85" s="43" t="str">
        <f t="shared" si="21"/>
        <v> </v>
      </c>
      <c r="F85" s="44"/>
      <c r="G85" s="44"/>
      <c r="H85" s="44"/>
      <c r="I85" s="44"/>
      <c r="J85" s="45"/>
      <c r="K85" s="46"/>
    </row>
    <row r="86" spans="2:11" ht="77.25" customHeight="1">
      <c r="B86" s="82" t="s">
        <v>41</v>
      </c>
      <c r="C86" s="82"/>
      <c r="D86" s="19">
        <f>SUM(E86,K86)</f>
        <v>131092</v>
      </c>
      <c r="E86" s="16">
        <f>SUM(F86:J86)</f>
        <v>131092</v>
      </c>
      <c r="F86" s="17">
        <f aca="true" t="shared" si="22" ref="F86:K86">IF(SUM(F87:F96)&gt;0,SUM(F87:F96)," ")</f>
        <v>39092</v>
      </c>
      <c r="G86" s="17" t="str">
        <f t="shared" si="22"/>
        <v> </v>
      </c>
      <c r="H86" s="17">
        <f t="shared" si="22"/>
        <v>92000</v>
      </c>
      <c r="I86" s="17" t="str">
        <f t="shared" si="22"/>
        <v> </v>
      </c>
      <c r="J86" s="18" t="str">
        <f t="shared" si="22"/>
        <v> </v>
      </c>
      <c r="K86" s="19" t="str">
        <f t="shared" si="22"/>
        <v> </v>
      </c>
    </row>
    <row r="87" spans="2:11" ht="38.25">
      <c r="B87" s="47">
        <v>75647</v>
      </c>
      <c r="C87" s="25" t="s">
        <v>42</v>
      </c>
      <c r="D87" s="26">
        <f aca="true" t="shared" si="23" ref="D87:D96">IF(SUM(E87,K87)&gt;0,SUM(E87,K87)," ")</f>
        <v>131092</v>
      </c>
      <c r="E87" s="27">
        <f aca="true" t="shared" si="24" ref="E87:E96">IF(SUM(F87:J87),SUM(F87:J87)," ")</f>
        <v>131092</v>
      </c>
      <c r="F87" s="28">
        <v>39092</v>
      </c>
      <c r="G87" s="28"/>
      <c r="H87" s="28">
        <v>92000</v>
      </c>
      <c r="I87" s="28"/>
      <c r="J87" s="29"/>
      <c r="K87" s="30"/>
    </row>
    <row r="88" spans="2:11" ht="12.75" hidden="1">
      <c r="B88" s="39"/>
      <c r="C88" s="32"/>
      <c r="D88" s="33" t="str">
        <f t="shared" si="23"/>
        <v> </v>
      </c>
      <c r="E88" s="34" t="str">
        <f t="shared" si="24"/>
        <v> </v>
      </c>
      <c r="F88" s="35"/>
      <c r="G88" s="35"/>
      <c r="H88" s="35"/>
      <c r="I88" s="35"/>
      <c r="J88" s="36"/>
      <c r="K88" s="37"/>
    </row>
    <row r="89" spans="2:11" ht="12.75" hidden="1">
      <c r="B89" s="39"/>
      <c r="C89" s="32"/>
      <c r="D89" s="38" t="str">
        <f t="shared" si="23"/>
        <v> </v>
      </c>
      <c r="E89" s="34" t="str">
        <f t="shared" si="24"/>
        <v> </v>
      </c>
      <c r="F89" s="35"/>
      <c r="G89" s="35"/>
      <c r="H89" s="35"/>
      <c r="I89" s="35"/>
      <c r="J89" s="36"/>
      <c r="K89" s="37"/>
    </row>
    <row r="90" spans="2:11" ht="12.75" hidden="1">
      <c r="B90" s="39"/>
      <c r="C90" s="32"/>
      <c r="D90" s="38" t="str">
        <f t="shared" si="23"/>
        <v> </v>
      </c>
      <c r="E90" s="34" t="str">
        <f t="shared" si="24"/>
        <v> </v>
      </c>
      <c r="F90" s="35"/>
      <c r="G90" s="35"/>
      <c r="H90" s="35"/>
      <c r="I90" s="35"/>
      <c r="J90" s="36"/>
      <c r="K90" s="37"/>
    </row>
    <row r="91" spans="2:11" ht="12.75" hidden="1">
      <c r="B91" s="39"/>
      <c r="C91" s="32"/>
      <c r="D91" s="38" t="str">
        <f t="shared" si="23"/>
        <v> </v>
      </c>
      <c r="E91" s="34" t="str">
        <f t="shared" si="24"/>
        <v> </v>
      </c>
      <c r="F91" s="35"/>
      <c r="G91" s="35"/>
      <c r="H91" s="35"/>
      <c r="I91" s="35"/>
      <c r="J91" s="36"/>
      <c r="K91" s="37"/>
    </row>
    <row r="92" spans="2:11" ht="12.75" hidden="1">
      <c r="B92" s="39"/>
      <c r="C92" s="32"/>
      <c r="D92" s="38" t="str">
        <f t="shared" si="23"/>
        <v> </v>
      </c>
      <c r="E92" s="34" t="str">
        <f t="shared" si="24"/>
        <v> </v>
      </c>
      <c r="F92" s="35"/>
      <c r="G92" s="35"/>
      <c r="H92" s="35"/>
      <c r="I92" s="35"/>
      <c r="J92" s="36"/>
      <c r="K92" s="37"/>
    </row>
    <row r="93" spans="2:11" ht="12.75" hidden="1">
      <c r="B93" s="39"/>
      <c r="C93" s="32"/>
      <c r="D93" s="38" t="str">
        <f t="shared" si="23"/>
        <v> </v>
      </c>
      <c r="E93" s="34" t="str">
        <f t="shared" si="24"/>
        <v> </v>
      </c>
      <c r="F93" s="35"/>
      <c r="G93" s="35"/>
      <c r="H93" s="35"/>
      <c r="I93" s="35"/>
      <c r="J93" s="36"/>
      <c r="K93" s="37"/>
    </row>
    <row r="94" spans="2:11" ht="12.75" hidden="1">
      <c r="B94" s="39"/>
      <c r="C94" s="32"/>
      <c r="D94" s="38" t="str">
        <f t="shared" si="23"/>
        <v> </v>
      </c>
      <c r="E94" s="34" t="str">
        <f t="shared" si="24"/>
        <v> </v>
      </c>
      <c r="F94" s="35"/>
      <c r="G94" s="35"/>
      <c r="H94" s="35"/>
      <c r="I94" s="35"/>
      <c r="J94" s="36"/>
      <c r="K94" s="37"/>
    </row>
    <row r="95" spans="2:11" ht="12.75" hidden="1">
      <c r="B95" s="39"/>
      <c r="C95" s="32"/>
      <c r="D95" s="38" t="str">
        <f t="shared" si="23"/>
        <v> </v>
      </c>
      <c r="E95" s="34" t="str">
        <f t="shared" si="24"/>
        <v> </v>
      </c>
      <c r="F95" s="35"/>
      <c r="G95" s="35"/>
      <c r="H95" s="35"/>
      <c r="I95" s="35"/>
      <c r="J95" s="36"/>
      <c r="K95" s="37"/>
    </row>
    <row r="96" spans="2:11" ht="12.75" hidden="1">
      <c r="B96" s="40"/>
      <c r="C96" s="41"/>
      <c r="D96" s="42" t="str">
        <f t="shared" si="23"/>
        <v> </v>
      </c>
      <c r="E96" s="43" t="str">
        <f t="shared" si="24"/>
        <v> </v>
      </c>
      <c r="F96" s="44"/>
      <c r="G96" s="44"/>
      <c r="H96" s="44"/>
      <c r="I96" s="44"/>
      <c r="J96" s="45"/>
      <c r="K96" s="46"/>
    </row>
    <row r="97" spans="2:11" ht="36" customHeight="1">
      <c r="B97" s="81" t="s">
        <v>43</v>
      </c>
      <c r="C97" s="81"/>
      <c r="D97" s="19">
        <f>SUM(E97,K97)</f>
        <v>241000</v>
      </c>
      <c r="E97" s="48">
        <f>SUM(F97:J97)</f>
        <v>241000</v>
      </c>
      <c r="F97" s="17" t="str">
        <f aca="true" t="shared" si="25" ref="F97:K97">IF(SUM(F98:F107)&gt;0,SUM(F98:F107)," ")</f>
        <v> </v>
      </c>
      <c r="G97" s="17" t="str">
        <f t="shared" si="25"/>
        <v> </v>
      </c>
      <c r="H97" s="17" t="str">
        <f t="shared" si="25"/>
        <v> </v>
      </c>
      <c r="I97" s="17">
        <f t="shared" si="25"/>
        <v>213000</v>
      </c>
      <c r="J97" s="18">
        <f t="shared" si="25"/>
        <v>28000</v>
      </c>
      <c r="K97" s="19" t="str">
        <f t="shared" si="25"/>
        <v> </v>
      </c>
    </row>
    <row r="98" spans="2:11" ht="89.25">
      <c r="B98" s="47">
        <v>75702</v>
      </c>
      <c r="C98" s="25" t="s">
        <v>44</v>
      </c>
      <c r="D98" s="26">
        <f aca="true" t="shared" si="26" ref="D98:D107">IF(SUM(E98,K98)&gt;0,SUM(E98,K98)," ")</f>
        <v>213000</v>
      </c>
      <c r="E98" s="27">
        <f aca="true" t="shared" si="27" ref="E98:E107">IF(SUM(F98:J98),SUM(F98:J98)," ")</f>
        <v>213000</v>
      </c>
      <c r="F98" s="28"/>
      <c r="G98" s="28"/>
      <c r="H98" s="28"/>
      <c r="I98" s="28">
        <v>213000</v>
      </c>
      <c r="J98" s="29"/>
      <c r="K98" s="30"/>
    </row>
    <row r="99" spans="2:11" ht="63.75">
      <c r="B99" s="39">
        <v>75704</v>
      </c>
      <c r="C99" s="71" t="s">
        <v>85</v>
      </c>
      <c r="D99" s="33">
        <f t="shared" si="26"/>
        <v>28000</v>
      </c>
      <c r="E99" s="34">
        <f t="shared" si="27"/>
        <v>28000</v>
      </c>
      <c r="F99" s="35"/>
      <c r="G99" s="35"/>
      <c r="H99" s="35"/>
      <c r="I99" s="35"/>
      <c r="J99" s="36">
        <v>28000</v>
      </c>
      <c r="K99" s="37"/>
    </row>
    <row r="100" spans="2:11" ht="12.75" hidden="1">
      <c r="B100" s="39"/>
      <c r="C100" s="32"/>
      <c r="D100" s="38" t="str">
        <f t="shared" si="26"/>
        <v> </v>
      </c>
      <c r="E100" s="34" t="str">
        <f t="shared" si="27"/>
        <v> </v>
      </c>
      <c r="F100" s="35"/>
      <c r="G100" s="35"/>
      <c r="H100" s="35"/>
      <c r="I100" s="35"/>
      <c r="J100" s="36"/>
      <c r="K100" s="37"/>
    </row>
    <row r="101" spans="2:11" ht="12.75" hidden="1">
      <c r="B101" s="39"/>
      <c r="C101" s="32"/>
      <c r="D101" s="38" t="str">
        <f t="shared" si="26"/>
        <v> </v>
      </c>
      <c r="E101" s="34" t="str">
        <f t="shared" si="27"/>
        <v> </v>
      </c>
      <c r="F101" s="35"/>
      <c r="G101" s="35"/>
      <c r="H101" s="35"/>
      <c r="I101" s="35"/>
      <c r="J101" s="36"/>
      <c r="K101" s="37"/>
    </row>
    <row r="102" spans="2:11" ht="12.75" hidden="1">
      <c r="B102" s="39"/>
      <c r="C102" s="32"/>
      <c r="D102" s="38" t="str">
        <f t="shared" si="26"/>
        <v> </v>
      </c>
      <c r="E102" s="34" t="str">
        <f t="shared" si="27"/>
        <v> </v>
      </c>
      <c r="F102" s="35"/>
      <c r="G102" s="35"/>
      <c r="H102" s="35"/>
      <c r="I102" s="35"/>
      <c r="J102" s="36"/>
      <c r="K102" s="37"/>
    </row>
    <row r="103" spans="2:11" ht="12.75" hidden="1">
      <c r="B103" s="39"/>
      <c r="C103" s="32"/>
      <c r="D103" s="38" t="str">
        <f t="shared" si="26"/>
        <v> </v>
      </c>
      <c r="E103" s="34" t="str">
        <f t="shared" si="27"/>
        <v> </v>
      </c>
      <c r="F103" s="35"/>
      <c r="G103" s="35"/>
      <c r="H103" s="35"/>
      <c r="I103" s="35"/>
      <c r="J103" s="36"/>
      <c r="K103" s="37"/>
    </row>
    <row r="104" spans="2:11" ht="12.75" hidden="1">
      <c r="B104" s="39"/>
      <c r="C104" s="32"/>
      <c r="D104" s="38" t="str">
        <f t="shared" si="26"/>
        <v> </v>
      </c>
      <c r="E104" s="34" t="str">
        <f t="shared" si="27"/>
        <v> </v>
      </c>
      <c r="F104" s="35"/>
      <c r="G104" s="35"/>
      <c r="H104" s="35"/>
      <c r="I104" s="35"/>
      <c r="J104" s="36"/>
      <c r="K104" s="37"/>
    </row>
    <row r="105" spans="2:11" ht="12.75" hidden="1">
      <c r="B105" s="39"/>
      <c r="C105" s="32"/>
      <c r="D105" s="38" t="str">
        <f t="shared" si="26"/>
        <v> </v>
      </c>
      <c r="E105" s="34" t="str">
        <f t="shared" si="27"/>
        <v> </v>
      </c>
      <c r="F105" s="35"/>
      <c r="G105" s="35"/>
      <c r="H105" s="35"/>
      <c r="I105" s="35"/>
      <c r="J105" s="36"/>
      <c r="K105" s="37"/>
    </row>
    <row r="106" spans="2:11" ht="12.75" hidden="1">
      <c r="B106" s="39"/>
      <c r="C106" s="32"/>
      <c r="D106" s="38" t="str">
        <f t="shared" si="26"/>
        <v> </v>
      </c>
      <c r="E106" s="34" t="str">
        <f t="shared" si="27"/>
        <v> </v>
      </c>
      <c r="F106" s="35"/>
      <c r="G106" s="35"/>
      <c r="H106" s="35"/>
      <c r="I106" s="35"/>
      <c r="J106" s="36"/>
      <c r="K106" s="37"/>
    </row>
    <row r="107" spans="2:11" ht="12.75" hidden="1">
      <c r="B107" s="40"/>
      <c r="C107" s="41"/>
      <c r="D107" s="42" t="str">
        <f t="shared" si="26"/>
        <v> </v>
      </c>
      <c r="E107" s="43" t="str">
        <f t="shared" si="27"/>
        <v> </v>
      </c>
      <c r="F107" s="44"/>
      <c r="G107" s="44"/>
      <c r="H107" s="44"/>
      <c r="I107" s="44"/>
      <c r="J107" s="45"/>
      <c r="K107" s="46"/>
    </row>
    <row r="108" spans="2:11" ht="35.25" customHeight="1">
      <c r="B108" s="81" t="s">
        <v>45</v>
      </c>
      <c r="C108" s="81"/>
      <c r="D108" s="19">
        <f>SUM(E108,K108)</f>
        <v>100000</v>
      </c>
      <c r="E108" s="48">
        <f>SUM(F108:J108)</f>
        <v>100000</v>
      </c>
      <c r="F108" s="17" t="str">
        <f aca="true" t="shared" si="28" ref="F108:K108">IF(SUM(F109:F118)&gt;0,SUM(F109:F118)," ")</f>
        <v> </v>
      </c>
      <c r="G108" s="17" t="str">
        <f t="shared" si="28"/>
        <v> </v>
      </c>
      <c r="H108" s="17">
        <f t="shared" si="28"/>
        <v>100000</v>
      </c>
      <c r="I108" s="17" t="str">
        <f t="shared" si="28"/>
        <v> </v>
      </c>
      <c r="J108" s="18" t="str">
        <f t="shared" si="28"/>
        <v> </v>
      </c>
      <c r="K108" s="19" t="str">
        <f t="shared" si="28"/>
        <v> </v>
      </c>
    </row>
    <row r="109" spans="2:11" ht="51">
      <c r="B109" s="47">
        <v>75818</v>
      </c>
      <c r="C109" s="25" t="s">
        <v>46</v>
      </c>
      <c r="D109" s="26">
        <f aca="true" t="shared" si="29" ref="D109:D118">IF(SUM(E109,K109)&gt;0,SUM(E109,K109)," ")</f>
        <v>100000</v>
      </c>
      <c r="E109" s="27">
        <f aca="true" t="shared" si="30" ref="E109:E118">IF(SUM(F109:J109),SUM(F109:J109)," ")</f>
        <v>100000</v>
      </c>
      <c r="F109" s="28"/>
      <c r="G109" s="28"/>
      <c r="H109" s="28">
        <v>100000</v>
      </c>
      <c r="I109" s="28"/>
      <c r="J109" s="29"/>
      <c r="K109" s="30"/>
    </row>
    <row r="110" spans="2:11" ht="12.75" hidden="1">
      <c r="B110" s="39"/>
      <c r="C110" s="32"/>
      <c r="D110" s="33" t="str">
        <f t="shared" si="29"/>
        <v> </v>
      </c>
      <c r="E110" s="34" t="str">
        <f t="shared" si="30"/>
        <v> </v>
      </c>
      <c r="F110" s="35"/>
      <c r="G110" s="35"/>
      <c r="H110" s="35"/>
      <c r="I110" s="35"/>
      <c r="J110" s="36"/>
      <c r="K110" s="37"/>
    </row>
    <row r="111" spans="2:11" ht="12.75" hidden="1">
      <c r="B111" s="39"/>
      <c r="C111" s="32"/>
      <c r="D111" s="38" t="str">
        <f t="shared" si="29"/>
        <v> </v>
      </c>
      <c r="E111" s="34" t="str">
        <f t="shared" si="30"/>
        <v> </v>
      </c>
      <c r="F111" s="35"/>
      <c r="G111" s="35"/>
      <c r="H111" s="35"/>
      <c r="I111" s="35"/>
      <c r="J111" s="36"/>
      <c r="K111" s="37"/>
    </row>
    <row r="112" spans="2:11" ht="12.75" hidden="1">
      <c r="B112" s="39"/>
      <c r="C112" s="32"/>
      <c r="D112" s="38" t="str">
        <f t="shared" si="29"/>
        <v> </v>
      </c>
      <c r="E112" s="34" t="str">
        <f t="shared" si="30"/>
        <v> </v>
      </c>
      <c r="F112" s="35"/>
      <c r="G112" s="35"/>
      <c r="H112" s="35"/>
      <c r="I112" s="35"/>
      <c r="J112" s="36"/>
      <c r="K112" s="37"/>
    </row>
    <row r="113" spans="2:11" ht="12.75" hidden="1">
      <c r="B113" s="39"/>
      <c r="C113" s="32"/>
      <c r="D113" s="38" t="str">
        <f t="shared" si="29"/>
        <v> </v>
      </c>
      <c r="E113" s="34" t="str">
        <f t="shared" si="30"/>
        <v> </v>
      </c>
      <c r="F113" s="35"/>
      <c r="G113" s="35"/>
      <c r="H113" s="35"/>
      <c r="I113" s="35"/>
      <c r="J113" s="36"/>
      <c r="K113" s="37"/>
    </row>
    <row r="114" spans="2:11" ht="12.75" hidden="1">
      <c r="B114" s="39"/>
      <c r="C114" s="32"/>
      <c r="D114" s="38" t="str">
        <f t="shared" si="29"/>
        <v> </v>
      </c>
      <c r="E114" s="34" t="str">
        <f t="shared" si="30"/>
        <v> </v>
      </c>
      <c r="F114" s="35"/>
      <c r="G114" s="35"/>
      <c r="H114" s="35"/>
      <c r="I114" s="35"/>
      <c r="J114" s="36"/>
      <c r="K114" s="37"/>
    </row>
    <row r="115" spans="2:11" ht="12.75" hidden="1">
      <c r="B115" s="39"/>
      <c r="C115" s="32"/>
      <c r="D115" s="38" t="str">
        <f t="shared" si="29"/>
        <v> </v>
      </c>
      <c r="E115" s="34" t="str">
        <f t="shared" si="30"/>
        <v> </v>
      </c>
      <c r="F115" s="35"/>
      <c r="G115" s="35"/>
      <c r="H115" s="35"/>
      <c r="I115" s="35"/>
      <c r="J115" s="36"/>
      <c r="K115" s="37"/>
    </row>
    <row r="116" spans="2:11" ht="12.75" hidden="1">
      <c r="B116" s="39"/>
      <c r="C116" s="32"/>
      <c r="D116" s="38" t="str">
        <f t="shared" si="29"/>
        <v> </v>
      </c>
      <c r="E116" s="34" t="str">
        <f t="shared" si="30"/>
        <v> </v>
      </c>
      <c r="F116" s="35"/>
      <c r="G116" s="35"/>
      <c r="H116" s="35"/>
      <c r="I116" s="35"/>
      <c r="J116" s="36"/>
      <c r="K116" s="37"/>
    </row>
    <row r="117" spans="2:11" ht="12.75" hidden="1">
      <c r="B117" s="39"/>
      <c r="C117" s="32"/>
      <c r="D117" s="38" t="str">
        <f t="shared" si="29"/>
        <v> </v>
      </c>
      <c r="E117" s="34" t="str">
        <f t="shared" si="30"/>
        <v> </v>
      </c>
      <c r="F117" s="35"/>
      <c r="G117" s="35"/>
      <c r="H117" s="35"/>
      <c r="I117" s="35"/>
      <c r="J117" s="36"/>
      <c r="K117" s="37"/>
    </row>
    <row r="118" spans="2:11" ht="12.75" hidden="1">
      <c r="B118" s="40"/>
      <c r="C118" s="41"/>
      <c r="D118" s="42" t="str">
        <f t="shared" si="29"/>
        <v> </v>
      </c>
      <c r="E118" s="43" t="str">
        <f t="shared" si="30"/>
        <v> </v>
      </c>
      <c r="F118" s="44"/>
      <c r="G118" s="44"/>
      <c r="H118" s="44"/>
      <c r="I118" s="44"/>
      <c r="J118" s="45"/>
      <c r="K118" s="46"/>
    </row>
    <row r="119" spans="2:11" ht="30" customHeight="1">
      <c r="B119" s="81" t="s">
        <v>47</v>
      </c>
      <c r="C119" s="81"/>
      <c r="D119" s="19">
        <f>SUM(E119,K119)</f>
        <v>10424666</v>
      </c>
      <c r="E119" s="48">
        <f>SUM(F119:J119)</f>
        <v>10043266</v>
      </c>
      <c r="F119" s="17">
        <f aca="true" t="shared" si="31" ref="F119:K119">IF(SUM(F120:F129)&gt;0,SUM(F120:F129)," ")</f>
        <v>6398083</v>
      </c>
      <c r="G119" s="17">
        <f t="shared" si="31"/>
        <v>851227</v>
      </c>
      <c r="H119" s="17">
        <f t="shared" si="31"/>
        <v>2793956</v>
      </c>
      <c r="I119" s="17" t="str">
        <f t="shared" si="31"/>
        <v> </v>
      </c>
      <c r="J119" s="18" t="str">
        <f t="shared" si="31"/>
        <v> </v>
      </c>
      <c r="K119" s="19">
        <f t="shared" si="31"/>
        <v>381400</v>
      </c>
    </row>
    <row r="120" spans="2:11" ht="12.75">
      <c r="B120" s="47">
        <v>80101</v>
      </c>
      <c r="C120" s="25" t="s">
        <v>48</v>
      </c>
      <c r="D120" s="26">
        <f aca="true" t="shared" si="32" ref="D120:D129">IF(SUM(E120,K120)&gt;0,SUM(E120,K120)," ")</f>
        <v>4906631</v>
      </c>
      <c r="E120" s="27">
        <f aca="true" t="shared" si="33" ref="E120:E129">IF(SUM(F120:J120),SUM(F120:J120)," ")</f>
        <v>4525231</v>
      </c>
      <c r="F120" s="28">
        <v>3366318</v>
      </c>
      <c r="G120" s="28"/>
      <c r="H120" s="28">
        <v>1158913</v>
      </c>
      <c r="I120" s="28"/>
      <c r="J120" s="29"/>
      <c r="K120" s="30">
        <v>381400</v>
      </c>
    </row>
    <row r="121" spans="2:11" ht="25.5">
      <c r="B121" s="39">
        <v>80103</v>
      </c>
      <c r="C121" s="32" t="s">
        <v>49</v>
      </c>
      <c r="D121" s="33">
        <f t="shared" si="32"/>
        <v>138100</v>
      </c>
      <c r="E121" s="34">
        <f t="shared" si="33"/>
        <v>138100</v>
      </c>
      <c r="F121" s="35">
        <v>113100</v>
      </c>
      <c r="G121" s="35"/>
      <c r="H121" s="35">
        <v>25000</v>
      </c>
      <c r="I121" s="35"/>
      <c r="J121" s="36"/>
      <c r="K121" s="37"/>
    </row>
    <row r="122" spans="2:11" ht="12.75">
      <c r="B122" s="39">
        <v>80104</v>
      </c>
      <c r="C122" s="32" t="s">
        <v>50</v>
      </c>
      <c r="D122" s="33">
        <f t="shared" si="32"/>
        <v>1698226</v>
      </c>
      <c r="E122" s="34">
        <f t="shared" si="33"/>
        <v>1698226</v>
      </c>
      <c r="F122" s="35">
        <v>586569</v>
      </c>
      <c r="G122" s="35">
        <v>851227</v>
      </c>
      <c r="H122" s="35">
        <v>260430</v>
      </c>
      <c r="I122" s="35"/>
      <c r="J122" s="36"/>
      <c r="K122" s="37"/>
    </row>
    <row r="123" spans="2:11" ht="12.75">
      <c r="B123" s="39">
        <v>80110</v>
      </c>
      <c r="C123" s="32" t="s">
        <v>51</v>
      </c>
      <c r="D123" s="33">
        <f t="shared" si="32"/>
        <v>2535066</v>
      </c>
      <c r="E123" s="34">
        <f t="shared" si="33"/>
        <v>2535066</v>
      </c>
      <c r="F123" s="35">
        <v>1995833</v>
      </c>
      <c r="G123" s="35"/>
      <c r="H123" s="35">
        <v>539233</v>
      </c>
      <c r="I123" s="35"/>
      <c r="J123" s="36"/>
      <c r="K123" s="37"/>
    </row>
    <row r="124" spans="2:11" ht="12.75">
      <c r="B124" s="39">
        <v>80113</v>
      </c>
      <c r="C124" s="32" t="s">
        <v>52</v>
      </c>
      <c r="D124" s="33">
        <f t="shared" si="32"/>
        <v>629599</v>
      </c>
      <c r="E124" s="34">
        <f t="shared" si="33"/>
        <v>629599</v>
      </c>
      <c r="F124" s="35">
        <v>65299</v>
      </c>
      <c r="G124" s="35"/>
      <c r="H124" s="35">
        <v>564300</v>
      </c>
      <c r="I124" s="35"/>
      <c r="J124" s="36"/>
      <c r="K124" s="37"/>
    </row>
    <row r="125" spans="2:11" ht="25.5">
      <c r="B125" s="39">
        <v>80146</v>
      </c>
      <c r="C125" s="32" t="s">
        <v>53</v>
      </c>
      <c r="D125" s="33">
        <f t="shared" si="32"/>
        <v>34580</v>
      </c>
      <c r="E125" s="34">
        <f t="shared" si="33"/>
        <v>34580</v>
      </c>
      <c r="F125" s="35"/>
      <c r="G125" s="35"/>
      <c r="H125" s="35">
        <v>34580</v>
      </c>
      <c r="I125" s="35"/>
      <c r="J125" s="36"/>
      <c r="K125" s="37"/>
    </row>
    <row r="126" spans="2:11" ht="12.75">
      <c r="B126" s="39">
        <v>80148</v>
      </c>
      <c r="C126" s="32" t="s">
        <v>54</v>
      </c>
      <c r="D126" s="33">
        <f t="shared" si="32"/>
        <v>482200</v>
      </c>
      <c r="E126" s="34">
        <f t="shared" si="33"/>
        <v>482200</v>
      </c>
      <c r="F126" s="35">
        <v>270700</v>
      </c>
      <c r="G126" s="35"/>
      <c r="H126" s="35">
        <v>211500</v>
      </c>
      <c r="I126" s="35"/>
      <c r="J126" s="36"/>
      <c r="K126" s="37"/>
    </row>
    <row r="127" spans="2:11" ht="12.75">
      <c r="B127" s="39">
        <v>80195</v>
      </c>
      <c r="C127" s="32" t="s">
        <v>21</v>
      </c>
      <c r="D127" s="33">
        <f t="shared" si="32"/>
        <v>264</v>
      </c>
      <c r="E127" s="34">
        <f t="shared" si="33"/>
        <v>264</v>
      </c>
      <c r="F127" s="35">
        <v>264</v>
      </c>
      <c r="G127" s="35"/>
      <c r="H127" s="35"/>
      <c r="I127" s="35"/>
      <c r="J127" s="36"/>
      <c r="K127" s="37"/>
    </row>
    <row r="128" spans="2:11" ht="12.75" hidden="1">
      <c r="B128" s="39"/>
      <c r="C128" s="32"/>
      <c r="D128" s="38" t="str">
        <f t="shared" si="32"/>
        <v> </v>
      </c>
      <c r="E128" s="34" t="str">
        <f t="shared" si="33"/>
        <v> </v>
      </c>
      <c r="F128" s="35"/>
      <c r="G128" s="35"/>
      <c r="H128" s="35"/>
      <c r="I128" s="35"/>
      <c r="J128" s="36"/>
      <c r="K128" s="37"/>
    </row>
    <row r="129" spans="2:11" ht="12.75" hidden="1">
      <c r="B129" s="40"/>
      <c r="C129" s="41"/>
      <c r="D129" s="42" t="str">
        <f t="shared" si="32"/>
        <v> </v>
      </c>
      <c r="E129" s="43" t="str">
        <f t="shared" si="33"/>
        <v> </v>
      </c>
      <c r="F129" s="44"/>
      <c r="G129" s="44"/>
      <c r="H129" s="44"/>
      <c r="I129" s="44"/>
      <c r="J129" s="45"/>
      <c r="K129" s="46"/>
    </row>
    <row r="130" spans="2:11" ht="30.75" customHeight="1">
      <c r="B130" s="81" t="s">
        <v>55</v>
      </c>
      <c r="C130" s="81"/>
      <c r="D130" s="19">
        <f>SUM(E130,K130)</f>
        <v>228000</v>
      </c>
      <c r="E130" s="48">
        <f>SUM(F130:J130)</f>
        <v>228000</v>
      </c>
      <c r="F130" s="17">
        <f aca="true" t="shared" si="34" ref="F130:K130">IF(SUM(F131:F140)&gt;0,SUM(F131:F140)," ")</f>
        <v>28300</v>
      </c>
      <c r="G130" s="17">
        <f t="shared" si="34"/>
        <v>39000</v>
      </c>
      <c r="H130" s="17">
        <f t="shared" si="34"/>
        <v>160700</v>
      </c>
      <c r="I130" s="17" t="str">
        <f t="shared" si="34"/>
        <v> </v>
      </c>
      <c r="J130" s="18" t="str">
        <f t="shared" si="34"/>
        <v> </v>
      </c>
      <c r="K130" s="19" t="str">
        <f t="shared" si="34"/>
        <v> </v>
      </c>
    </row>
    <row r="131" spans="2:11" ht="12.75">
      <c r="B131" s="47">
        <v>85153</v>
      </c>
      <c r="C131" s="25" t="s">
        <v>56</v>
      </c>
      <c r="D131" s="26">
        <f aca="true" t="shared" si="35" ref="D131:D140">IF(SUM(E131,K131)&gt;0,SUM(E131,K131)," ")</f>
        <v>35000</v>
      </c>
      <c r="E131" s="27">
        <f aca="true" t="shared" si="36" ref="E131:E140">IF(SUM(F131:J131),SUM(F131:J131)," ")</f>
        <v>35000</v>
      </c>
      <c r="F131" s="28">
        <v>5000</v>
      </c>
      <c r="G131" s="28">
        <v>4000</v>
      </c>
      <c r="H131" s="28">
        <v>26000</v>
      </c>
      <c r="I131" s="28"/>
      <c r="J131" s="29"/>
      <c r="K131" s="30"/>
    </row>
    <row r="132" spans="2:11" ht="25.5">
      <c r="B132" s="39">
        <v>85154</v>
      </c>
      <c r="C132" s="32" t="s">
        <v>57</v>
      </c>
      <c r="D132" s="33">
        <f t="shared" si="35"/>
        <v>88000</v>
      </c>
      <c r="E132" s="34">
        <f t="shared" si="36"/>
        <v>88000</v>
      </c>
      <c r="F132" s="35">
        <v>23300</v>
      </c>
      <c r="G132" s="35">
        <v>15000</v>
      </c>
      <c r="H132" s="35">
        <v>49700</v>
      </c>
      <c r="I132" s="35"/>
      <c r="J132" s="36"/>
      <c r="K132" s="37"/>
    </row>
    <row r="133" spans="2:11" ht="12.75">
      <c r="B133" s="39">
        <v>85195</v>
      </c>
      <c r="C133" s="32" t="s">
        <v>21</v>
      </c>
      <c r="D133" s="38">
        <f t="shared" si="35"/>
        <v>105000</v>
      </c>
      <c r="E133" s="34">
        <f t="shared" si="36"/>
        <v>105000</v>
      </c>
      <c r="F133" s="35"/>
      <c r="G133" s="35">
        <v>20000</v>
      </c>
      <c r="H133" s="35">
        <v>85000</v>
      </c>
      <c r="I133" s="35"/>
      <c r="J133" s="36"/>
      <c r="K133" s="37"/>
    </row>
    <row r="134" spans="2:11" ht="12.75" hidden="1">
      <c r="B134" s="39"/>
      <c r="C134" s="32"/>
      <c r="D134" s="38" t="str">
        <f t="shared" si="35"/>
        <v> </v>
      </c>
      <c r="E134" s="34" t="str">
        <f t="shared" si="36"/>
        <v> </v>
      </c>
      <c r="F134" s="35"/>
      <c r="G134" s="35"/>
      <c r="H134" s="35"/>
      <c r="I134" s="35"/>
      <c r="J134" s="36"/>
      <c r="K134" s="37"/>
    </row>
    <row r="135" spans="2:11" ht="12.75" hidden="1">
      <c r="B135" s="39"/>
      <c r="C135" s="32"/>
      <c r="D135" s="38" t="str">
        <f t="shared" si="35"/>
        <v> </v>
      </c>
      <c r="E135" s="34" t="str">
        <f t="shared" si="36"/>
        <v> </v>
      </c>
      <c r="F135" s="35"/>
      <c r="G135" s="35"/>
      <c r="H135" s="35"/>
      <c r="I135" s="35"/>
      <c r="J135" s="36"/>
      <c r="K135" s="37"/>
    </row>
    <row r="136" spans="2:11" ht="12.75" hidden="1">
      <c r="B136" s="39"/>
      <c r="C136" s="32"/>
      <c r="D136" s="38" t="str">
        <f t="shared" si="35"/>
        <v> </v>
      </c>
      <c r="E136" s="34" t="str">
        <f t="shared" si="36"/>
        <v> </v>
      </c>
      <c r="F136" s="35"/>
      <c r="G136" s="35"/>
      <c r="H136" s="35"/>
      <c r="I136" s="35"/>
      <c r="J136" s="36"/>
      <c r="K136" s="37"/>
    </row>
    <row r="137" spans="2:11" ht="12.75" hidden="1">
      <c r="B137" s="39"/>
      <c r="C137" s="32"/>
      <c r="D137" s="38" t="str">
        <f t="shared" si="35"/>
        <v> </v>
      </c>
      <c r="E137" s="34" t="str">
        <f t="shared" si="36"/>
        <v> </v>
      </c>
      <c r="F137" s="35"/>
      <c r="G137" s="35"/>
      <c r="H137" s="35"/>
      <c r="I137" s="35"/>
      <c r="J137" s="36"/>
      <c r="K137" s="37"/>
    </row>
    <row r="138" spans="2:11" ht="12.75" hidden="1">
      <c r="B138" s="39"/>
      <c r="C138" s="32"/>
      <c r="D138" s="38" t="str">
        <f t="shared" si="35"/>
        <v> </v>
      </c>
      <c r="E138" s="34" t="str">
        <f t="shared" si="36"/>
        <v> </v>
      </c>
      <c r="F138" s="35"/>
      <c r="G138" s="35"/>
      <c r="H138" s="35"/>
      <c r="I138" s="35"/>
      <c r="J138" s="36"/>
      <c r="K138" s="37"/>
    </row>
    <row r="139" spans="2:11" ht="12.75" hidden="1">
      <c r="B139" s="39"/>
      <c r="C139" s="32"/>
      <c r="D139" s="38" t="str">
        <f t="shared" si="35"/>
        <v> </v>
      </c>
      <c r="E139" s="34" t="str">
        <f t="shared" si="36"/>
        <v> </v>
      </c>
      <c r="F139" s="35"/>
      <c r="G139" s="35"/>
      <c r="H139" s="35"/>
      <c r="I139" s="35"/>
      <c r="J139" s="36"/>
      <c r="K139" s="37"/>
    </row>
    <row r="140" spans="2:11" ht="12.75" hidden="1">
      <c r="B140" s="40"/>
      <c r="C140" s="41"/>
      <c r="D140" s="42" t="str">
        <f t="shared" si="35"/>
        <v> </v>
      </c>
      <c r="E140" s="43" t="str">
        <f t="shared" si="36"/>
        <v> </v>
      </c>
      <c r="F140" s="44"/>
      <c r="G140" s="44"/>
      <c r="H140" s="44"/>
      <c r="I140" s="44"/>
      <c r="J140" s="45"/>
      <c r="K140" s="46"/>
    </row>
    <row r="141" spans="2:11" ht="30.75" customHeight="1">
      <c r="B141" s="81" t="s">
        <v>58</v>
      </c>
      <c r="C141" s="81"/>
      <c r="D141" s="19">
        <f>SUM(E141,K141)</f>
        <v>5908779</v>
      </c>
      <c r="E141" s="48">
        <f>SUM(F141:J141)</f>
        <v>5893710</v>
      </c>
      <c r="F141" s="17">
        <f aca="true" t="shared" si="37" ref="F141:K141">IF(SUM(F142:F151)&gt;0,SUM(F142:F151)," ")</f>
        <v>737255</v>
      </c>
      <c r="G141" s="17" t="str">
        <f t="shared" si="37"/>
        <v> </v>
      </c>
      <c r="H141" s="17">
        <f t="shared" si="37"/>
        <v>5156455</v>
      </c>
      <c r="I141" s="17" t="str">
        <f t="shared" si="37"/>
        <v> </v>
      </c>
      <c r="J141" s="18" t="str">
        <f t="shared" si="37"/>
        <v> </v>
      </c>
      <c r="K141" s="19">
        <f t="shared" si="37"/>
        <v>15069</v>
      </c>
    </row>
    <row r="142" spans="2:11" ht="12.75">
      <c r="B142" s="47">
        <v>85202</v>
      </c>
      <c r="C142" s="25" t="s">
        <v>59</v>
      </c>
      <c r="D142" s="26">
        <f aca="true" t="shared" si="38" ref="D142:D151">IF(SUM(E142,K142)&gt;0,SUM(E142,K142)," ")</f>
        <v>172500</v>
      </c>
      <c r="E142" s="27">
        <f aca="true" t="shared" si="39" ref="E142:E151">IF(SUM(F142:J142),SUM(F142:J142)," ")</f>
        <v>172500</v>
      </c>
      <c r="F142" s="28"/>
      <c r="G142" s="28"/>
      <c r="H142" s="28">
        <v>172500</v>
      </c>
      <c r="I142" s="28"/>
      <c r="J142" s="29"/>
      <c r="K142" s="30"/>
    </row>
    <row r="143" spans="2:11" ht="12.75">
      <c r="B143" s="39">
        <v>85203</v>
      </c>
      <c r="C143" s="32" t="s">
        <v>60</v>
      </c>
      <c r="D143" s="33" t="str">
        <f t="shared" si="38"/>
        <v> </v>
      </c>
      <c r="E143" s="34" t="str">
        <f t="shared" si="39"/>
        <v> </v>
      </c>
      <c r="F143" s="35"/>
      <c r="G143" s="35"/>
      <c r="H143" s="35"/>
      <c r="I143" s="35"/>
      <c r="J143" s="36"/>
      <c r="K143" s="37"/>
    </row>
    <row r="144" spans="2:11" ht="63.75">
      <c r="B144" s="39">
        <v>85212</v>
      </c>
      <c r="C144" s="32" t="s">
        <v>61</v>
      </c>
      <c r="D144" s="33">
        <f t="shared" si="38"/>
        <v>3337400</v>
      </c>
      <c r="E144" s="34">
        <f t="shared" si="39"/>
        <v>3337400</v>
      </c>
      <c r="F144" s="35">
        <v>123000</v>
      </c>
      <c r="G144" s="35"/>
      <c r="H144" s="35">
        <v>3214400</v>
      </c>
      <c r="I144" s="35"/>
      <c r="J144" s="36"/>
      <c r="K144" s="37"/>
    </row>
    <row r="145" spans="2:11" ht="120.75" customHeight="1">
      <c r="B145" s="39">
        <v>85213</v>
      </c>
      <c r="C145" s="71" t="s">
        <v>88</v>
      </c>
      <c r="D145" s="33">
        <f t="shared" si="38"/>
        <v>31733</v>
      </c>
      <c r="E145" s="34">
        <f t="shared" si="39"/>
        <v>31733</v>
      </c>
      <c r="F145" s="35">
        <v>31733</v>
      </c>
      <c r="G145" s="35"/>
      <c r="H145" s="35"/>
      <c r="I145" s="35"/>
      <c r="J145" s="36"/>
      <c r="K145" s="37"/>
    </row>
    <row r="146" spans="2:11" ht="51">
      <c r="B146" s="39">
        <v>85214</v>
      </c>
      <c r="C146" s="32" t="s">
        <v>62</v>
      </c>
      <c r="D146" s="33">
        <f t="shared" si="38"/>
        <v>1055600</v>
      </c>
      <c r="E146" s="34">
        <f t="shared" si="39"/>
        <v>1055600</v>
      </c>
      <c r="F146" s="35"/>
      <c r="G146" s="35"/>
      <c r="H146" s="35">
        <v>1055600</v>
      </c>
      <c r="I146" s="35"/>
      <c r="J146" s="36"/>
      <c r="K146" s="37"/>
    </row>
    <row r="147" spans="2:11" ht="12.75">
      <c r="B147" s="39">
        <v>85215</v>
      </c>
      <c r="C147" s="32" t="s">
        <v>63</v>
      </c>
      <c r="D147" s="33">
        <f t="shared" si="38"/>
        <v>252220</v>
      </c>
      <c r="E147" s="34">
        <f t="shared" si="39"/>
        <v>252220</v>
      </c>
      <c r="F147" s="35"/>
      <c r="G147" s="35"/>
      <c r="H147" s="35">
        <v>252220</v>
      </c>
      <c r="I147" s="35"/>
      <c r="J147" s="36"/>
      <c r="K147" s="37"/>
    </row>
    <row r="148" spans="2:11" ht="12.75">
      <c r="B148" s="39">
        <v>85219</v>
      </c>
      <c r="C148" s="32" t="s">
        <v>64</v>
      </c>
      <c r="D148" s="33">
        <f t="shared" si="38"/>
        <v>748031</v>
      </c>
      <c r="E148" s="34">
        <f t="shared" si="39"/>
        <v>732962</v>
      </c>
      <c r="F148" s="35">
        <v>581522</v>
      </c>
      <c r="G148" s="35"/>
      <c r="H148" s="35">
        <v>151440</v>
      </c>
      <c r="I148" s="35"/>
      <c r="J148" s="36"/>
      <c r="K148" s="37">
        <v>15069</v>
      </c>
    </row>
    <row r="149" spans="2:11" ht="38.25">
      <c r="B149" s="39">
        <v>85228</v>
      </c>
      <c r="C149" s="32" t="s">
        <v>65</v>
      </c>
      <c r="D149" s="33">
        <f t="shared" si="38"/>
        <v>141295</v>
      </c>
      <c r="E149" s="34">
        <f t="shared" si="39"/>
        <v>141295</v>
      </c>
      <c r="F149" s="35">
        <v>1000</v>
      </c>
      <c r="G149" s="35"/>
      <c r="H149" s="35">
        <v>140295</v>
      </c>
      <c r="I149" s="35"/>
      <c r="J149" s="36"/>
      <c r="K149" s="37"/>
    </row>
    <row r="150" spans="2:11" ht="12.75">
      <c r="B150" s="39">
        <v>85295</v>
      </c>
      <c r="C150" s="32" t="s">
        <v>21</v>
      </c>
      <c r="D150" s="33">
        <f t="shared" si="38"/>
        <v>170000</v>
      </c>
      <c r="E150" s="34">
        <f t="shared" si="39"/>
        <v>170000</v>
      </c>
      <c r="F150" s="35"/>
      <c r="G150" s="35"/>
      <c r="H150" s="35">
        <v>170000</v>
      </c>
      <c r="I150" s="35"/>
      <c r="J150" s="36"/>
      <c r="K150" s="37"/>
    </row>
    <row r="151" spans="2:11" ht="12.75" hidden="1">
      <c r="B151" s="39"/>
      <c r="C151" s="32"/>
      <c r="D151" s="33" t="str">
        <f t="shared" si="38"/>
        <v> </v>
      </c>
      <c r="E151" s="34" t="str">
        <f t="shared" si="39"/>
        <v> </v>
      </c>
      <c r="F151" s="35"/>
      <c r="G151" s="35"/>
      <c r="H151" s="35"/>
      <c r="I151" s="35"/>
      <c r="J151" s="36"/>
      <c r="K151" s="37"/>
    </row>
    <row r="152" spans="2:11" ht="32.25" customHeight="1">
      <c r="B152" s="82" t="s">
        <v>84</v>
      </c>
      <c r="C152" s="82"/>
      <c r="D152" s="19">
        <f>SUM(E152,K152)</f>
        <v>112409.85</v>
      </c>
      <c r="E152" s="48">
        <f>SUM(F152:J152)</f>
        <v>103409.85</v>
      </c>
      <c r="F152" s="49">
        <f aca="true" t="shared" si="40" ref="F152:K152">IF(SUM(F153:F162)&gt;0,SUM(F153:F162)," ")</f>
        <v>41494.4</v>
      </c>
      <c r="G152" s="49" t="str">
        <f t="shared" si="40"/>
        <v> </v>
      </c>
      <c r="H152" s="49">
        <f t="shared" si="40"/>
        <v>61915.45</v>
      </c>
      <c r="I152" s="49" t="str">
        <f t="shared" si="40"/>
        <v> </v>
      </c>
      <c r="J152" s="50" t="str">
        <f t="shared" si="40"/>
        <v> </v>
      </c>
      <c r="K152" s="51">
        <f t="shared" si="40"/>
        <v>9000</v>
      </c>
    </row>
    <row r="153" spans="2:11" ht="15.75" customHeight="1">
      <c r="B153" s="39">
        <v>85395</v>
      </c>
      <c r="C153" s="71" t="s">
        <v>21</v>
      </c>
      <c r="D153" s="52">
        <f aca="true" t="shared" si="41" ref="D153:D162">IF(SUM(E153,K153)&gt;0,SUM(E153,K153)," ")</f>
        <v>112409.85</v>
      </c>
      <c r="E153" s="34">
        <f aca="true" t="shared" si="42" ref="E153:E162">IF(SUM(F153:J153),SUM(F153:J153)," ")</f>
        <v>103409.85</v>
      </c>
      <c r="F153" s="35">
        <v>41494.4</v>
      </c>
      <c r="G153" s="35"/>
      <c r="H153" s="35">
        <v>61915.45</v>
      </c>
      <c r="I153" s="35"/>
      <c r="J153" s="36"/>
      <c r="K153" s="37">
        <v>9000</v>
      </c>
    </row>
    <row r="154" spans="2:11" ht="15.75" customHeight="1" hidden="1">
      <c r="B154" s="39"/>
      <c r="C154" s="32"/>
      <c r="D154" s="52" t="str">
        <f t="shared" si="41"/>
        <v> </v>
      </c>
      <c r="E154" s="34" t="str">
        <f t="shared" si="42"/>
        <v> </v>
      </c>
      <c r="F154" s="35"/>
      <c r="G154" s="35"/>
      <c r="H154" s="35"/>
      <c r="I154" s="35"/>
      <c r="J154" s="36"/>
      <c r="K154" s="37"/>
    </row>
    <row r="155" spans="2:11" ht="15.75" customHeight="1" hidden="1">
      <c r="B155" s="39"/>
      <c r="C155" s="32"/>
      <c r="D155" s="52" t="str">
        <f t="shared" si="41"/>
        <v> </v>
      </c>
      <c r="E155" s="34" t="str">
        <f t="shared" si="42"/>
        <v> </v>
      </c>
      <c r="F155" s="35"/>
      <c r="G155" s="35"/>
      <c r="H155" s="35"/>
      <c r="I155" s="35"/>
      <c r="J155" s="36"/>
      <c r="K155" s="37"/>
    </row>
    <row r="156" spans="2:11" ht="15.75" customHeight="1" hidden="1">
      <c r="B156" s="39"/>
      <c r="C156" s="32"/>
      <c r="D156" s="52" t="str">
        <f t="shared" si="41"/>
        <v> </v>
      </c>
      <c r="E156" s="34" t="str">
        <f t="shared" si="42"/>
        <v> </v>
      </c>
      <c r="F156" s="35"/>
      <c r="G156" s="35"/>
      <c r="H156" s="35"/>
      <c r="I156" s="35"/>
      <c r="J156" s="36"/>
      <c r="K156" s="37"/>
    </row>
    <row r="157" spans="2:11" ht="12.75" customHeight="1" hidden="1">
      <c r="B157" s="39"/>
      <c r="C157" s="32"/>
      <c r="D157" s="26" t="str">
        <f t="shared" si="41"/>
        <v> </v>
      </c>
      <c r="E157" s="34" t="str">
        <f t="shared" si="42"/>
        <v> </v>
      </c>
      <c r="F157" s="35"/>
      <c r="G157" s="35"/>
      <c r="H157" s="35"/>
      <c r="I157" s="35"/>
      <c r="J157" s="36"/>
      <c r="K157" s="37"/>
    </row>
    <row r="158" spans="2:11" ht="12.75" customHeight="1" hidden="1">
      <c r="B158" s="39"/>
      <c r="C158" s="32"/>
      <c r="D158" s="26" t="str">
        <f t="shared" si="41"/>
        <v> </v>
      </c>
      <c r="E158" s="34" t="str">
        <f t="shared" si="42"/>
        <v> </v>
      </c>
      <c r="F158" s="35"/>
      <c r="G158" s="35"/>
      <c r="H158" s="35"/>
      <c r="I158" s="35"/>
      <c r="J158" s="36"/>
      <c r="K158" s="37"/>
    </row>
    <row r="159" spans="2:11" ht="12.75" customHeight="1" hidden="1">
      <c r="B159" s="39"/>
      <c r="C159" s="32"/>
      <c r="D159" s="26" t="str">
        <f t="shared" si="41"/>
        <v> </v>
      </c>
      <c r="E159" s="34" t="str">
        <f t="shared" si="42"/>
        <v> </v>
      </c>
      <c r="F159" s="35"/>
      <c r="G159" s="35"/>
      <c r="H159" s="35"/>
      <c r="I159" s="35"/>
      <c r="J159" s="36"/>
      <c r="K159" s="37"/>
    </row>
    <row r="160" spans="2:11" ht="12.75" customHeight="1" hidden="1">
      <c r="B160" s="39"/>
      <c r="C160" s="32"/>
      <c r="D160" s="26" t="str">
        <f t="shared" si="41"/>
        <v> </v>
      </c>
      <c r="E160" s="34" t="str">
        <f t="shared" si="42"/>
        <v> </v>
      </c>
      <c r="F160" s="35"/>
      <c r="G160" s="35"/>
      <c r="H160" s="35"/>
      <c r="I160" s="35"/>
      <c r="J160" s="36"/>
      <c r="K160" s="37"/>
    </row>
    <row r="161" spans="2:11" ht="12.75" customHeight="1" hidden="1">
      <c r="B161" s="39"/>
      <c r="C161" s="32"/>
      <c r="D161" s="26" t="str">
        <f t="shared" si="41"/>
        <v> </v>
      </c>
      <c r="E161" s="34" t="str">
        <f t="shared" si="42"/>
        <v> </v>
      </c>
      <c r="F161" s="35"/>
      <c r="G161" s="35"/>
      <c r="H161" s="35"/>
      <c r="I161" s="35"/>
      <c r="J161" s="36"/>
      <c r="K161" s="37"/>
    </row>
    <row r="162" spans="2:11" ht="12.75" customHeight="1" hidden="1">
      <c r="B162" s="40"/>
      <c r="C162" s="41"/>
      <c r="D162" s="26" t="str">
        <f t="shared" si="41"/>
        <v> </v>
      </c>
      <c r="E162" s="34" t="str">
        <f t="shared" si="42"/>
        <v> </v>
      </c>
      <c r="F162" s="44"/>
      <c r="G162" s="44"/>
      <c r="H162" s="44"/>
      <c r="I162" s="44"/>
      <c r="J162" s="45"/>
      <c r="K162" s="46"/>
    </row>
    <row r="163" spans="2:11" ht="33" customHeight="1">
      <c r="B163" s="82" t="s">
        <v>66</v>
      </c>
      <c r="C163" s="82"/>
      <c r="D163" s="19">
        <f>SUM(E163,K163)</f>
        <v>615972</v>
      </c>
      <c r="E163" s="48">
        <f>SUM(F163:J163)</f>
        <v>615972</v>
      </c>
      <c r="F163" s="17">
        <f aca="true" t="shared" si="43" ref="F163:K163">IF(SUM(F164:F173)&gt;0,SUM(F164:F173)," ")</f>
        <v>354990</v>
      </c>
      <c r="G163" s="17" t="str">
        <f t="shared" si="43"/>
        <v> </v>
      </c>
      <c r="H163" s="17">
        <f t="shared" si="43"/>
        <v>260982</v>
      </c>
      <c r="I163" s="17" t="str">
        <f t="shared" si="43"/>
        <v> </v>
      </c>
      <c r="J163" s="18" t="str">
        <f t="shared" si="43"/>
        <v> </v>
      </c>
      <c r="K163" s="19" t="str">
        <f t="shared" si="43"/>
        <v> </v>
      </c>
    </row>
    <row r="164" spans="2:11" ht="12.75">
      <c r="B164" s="47">
        <v>85401</v>
      </c>
      <c r="C164" s="25" t="s">
        <v>67</v>
      </c>
      <c r="D164" s="26">
        <f aca="true" t="shared" si="44" ref="D164:D173">IF(SUM(E164,K164)&gt;0,SUM(E164,K164)," ")</f>
        <v>421390</v>
      </c>
      <c r="E164" s="27">
        <f aca="true" t="shared" si="45" ref="E164:E173">IF(SUM(F164:J164),SUM(F164:J164)," ")</f>
        <v>421390</v>
      </c>
      <c r="F164" s="28">
        <v>354990</v>
      </c>
      <c r="G164" s="28"/>
      <c r="H164" s="28">
        <v>66400</v>
      </c>
      <c r="I164" s="28"/>
      <c r="J164" s="29"/>
      <c r="K164" s="30"/>
    </row>
    <row r="165" spans="2:11" ht="25.5">
      <c r="B165" s="39">
        <v>85415</v>
      </c>
      <c r="C165" s="32" t="s">
        <v>68</v>
      </c>
      <c r="D165" s="33">
        <f t="shared" si="44"/>
        <v>192082</v>
      </c>
      <c r="E165" s="34">
        <f t="shared" si="45"/>
        <v>192082</v>
      </c>
      <c r="F165" s="35"/>
      <c r="G165" s="35"/>
      <c r="H165" s="35">
        <v>192082</v>
      </c>
      <c r="I165" s="35"/>
      <c r="J165" s="36"/>
      <c r="K165" s="37"/>
    </row>
    <row r="166" spans="2:11" ht="25.5">
      <c r="B166" s="39">
        <v>85446</v>
      </c>
      <c r="C166" s="32" t="s">
        <v>53</v>
      </c>
      <c r="D166" s="33">
        <f t="shared" si="44"/>
        <v>2500</v>
      </c>
      <c r="E166" s="34">
        <f t="shared" si="45"/>
        <v>2500</v>
      </c>
      <c r="F166" s="35"/>
      <c r="G166" s="35"/>
      <c r="H166" s="35">
        <v>2500</v>
      </c>
      <c r="I166" s="35"/>
      <c r="J166" s="36"/>
      <c r="K166" s="37"/>
    </row>
    <row r="167" spans="2:11" ht="12.75" hidden="1">
      <c r="B167" s="39"/>
      <c r="C167" s="32"/>
      <c r="D167" s="38" t="str">
        <f t="shared" si="44"/>
        <v> </v>
      </c>
      <c r="E167" s="34" t="str">
        <f t="shared" si="45"/>
        <v> </v>
      </c>
      <c r="F167" s="35"/>
      <c r="G167" s="35"/>
      <c r="H167" s="35"/>
      <c r="I167" s="35"/>
      <c r="J167" s="36"/>
      <c r="K167" s="37"/>
    </row>
    <row r="168" spans="2:11" ht="12.75" hidden="1">
      <c r="B168" s="39"/>
      <c r="C168" s="32"/>
      <c r="D168" s="38" t="str">
        <f t="shared" si="44"/>
        <v> </v>
      </c>
      <c r="E168" s="34" t="str">
        <f t="shared" si="45"/>
        <v> </v>
      </c>
      <c r="F168" s="35"/>
      <c r="G168" s="35"/>
      <c r="H168" s="35"/>
      <c r="I168" s="35"/>
      <c r="J168" s="36"/>
      <c r="K168" s="37"/>
    </row>
    <row r="169" spans="2:11" ht="12.75" hidden="1">
      <c r="B169" s="39"/>
      <c r="C169" s="32"/>
      <c r="D169" s="38" t="str">
        <f t="shared" si="44"/>
        <v> </v>
      </c>
      <c r="E169" s="34" t="str">
        <f t="shared" si="45"/>
        <v> </v>
      </c>
      <c r="F169" s="35"/>
      <c r="G169" s="35"/>
      <c r="H169" s="35"/>
      <c r="I169" s="35"/>
      <c r="J169" s="36"/>
      <c r="K169" s="37"/>
    </row>
    <row r="170" spans="2:11" ht="12.75" hidden="1">
      <c r="B170" s="39"/>
      <c r="C170" s="32"/>
      <c r="D170" s="38" t="str">
        <f t="shared" si="44"/>
        <v> </v>
      </c>
      <c r="E170" s="34" t="str">
        <f t="shared" si="45"/>
        <v> </v>
      </c>
      <c r="F170" s="35"/>
      <c r="G170" s="35"/>
      <c r="H170" s="35"/>
      <c r="I170" s="35"/>
      <c r="J170" s="36"/>
      <c r="K170" s="37"/>
    </row>
    <row r="171" spans="2:11" ht="12.75" hidden="1">
      <c r="B171" s="39"/>
      <c r="C171" s="32"/>
      <c r="D171" s="38" t="str">
        <f t="shared" si="44"/>
        <v> </v>
      </c>
      <c r="E171" s="34" t="str">
        <f t="shared" si="45"/>
        <v> </v>
      </c>
      <c r="F171" s="35"/>
      <c r="G171" s="35"/>
      <c r="H171" s="35"/>
      <c r="I171" s="35"/>
      <c r="J171" s="36"/>
      <c r="K171" s="37"/>
    </row>
    <row r="172" spans="2:11" ht="12.75" hidden="1">
      <c r="B172" s="39"/>
      <c r="C172" s="32"/>
      <c r="D172" s="38" t="str">
        <f t="shared" si="44"/>
        <v> </v>
      </c>
      <c r="E172" s="34" t="str">
        <f t="shared" si="45"/>
        <v> </v>
      </c>
      <c r="F172" s="35"/>
      <c r="G172" s="35"/>
      <c r="H172" s="35"/>
      <c r="I172" s="35"/>
      <c r="J172" s="36"/>
      <c r="K172" s="37"/>
    </row>
    <row r="173" spans="2:11" ht="12.75" hidden="1">
      <c r="B173" s="40"/>
      <c r="C173" s="41"/>
      <c r="D173" s="42" t="str">
        <f t="shared" si="44"/>
        <v> </v>
      </c>
      <c r="E173" s="43" t="str">
        <f t="shared" si="45"/>
        <v> </v>
      </c>
      <c r="F173" s="44"/>
      <c r="G173" s="44"/>
      <c r="H173" s="44"/>
      <c r="I173" s="44"/>
      <c r="J173" s="45"/>
      <c r="K173" s="46"/>
    </row>
    <row r="174" spans="2:11" ht="30" customHeight="1">
      <c r="B174" s="82" t="s">
        <v>69</v>
      </c>
      <c r="C174" s="82"/>
      <c r="D174" s="19">
        <f>SUM(E174,K174)</f>
        <v>1306925</v>
      </c>
      <c r="E174" s="48">
        <f>SUM(F174:J174)</f>
        <v>976425</v>
      </c>
      <c r="F174" s="17">
        <f aca="true" t="shared" si="46" ref="F174:K174">IF(SUM(F175:F184)&gt;0,SUM(F175:F184)," ")</f>
        <v>2000</v>
      </c>
      <c r="G174" s="17">
        <f t="shared" si="46"/>
        <v>61968</v>
      </c>
      <c r="H174" s="17">
        <f t="shared" si="46"/>
        <v>912457</v>
      </c>
      <c r="I174" s="17" t="str">
        <f t="shared" si="46"/>
        <v> </v>
      </c>
      <c r="J174" s="18" t="str">
        <f t="shared" si="46"/>
        <v> </v>
      </c>
      <c r="K174" s="19">
        <f t="shared" si="46"/>
        <v>330500</v>
      </c>
    </row>
    <row r="175" spans="2:11" ht="12.75">
      <c r="B175" s="47">
        <v>90002</v>
      </c>
      <c r="C175" s="25" t="s">
        <v>70</v>
      </c>
      <c r="D175" s="26">
        <f aca="true" t="shared" si="47" ref="D175:D184">IF(SUM(E175,K175)&gt;0,SUM(E175,K175)," ")</f>
        <v>86187</v>
      </c>
      <c r="E175" s="27">
        <f aca="true" t="shared" si="48" ref="E175:E184">IF(SUM(F175:J175),SUM(F175:J175)," ")</f>
        <v>86187</v>
      </c>
      <c r="F175" s="28"/>
      <c r="G175" s="28">
        <v>56968</v>
      </c>
      <c r="H175" s="28">
        <v>29219</v>
      </c>
      <c r="I175" s="28"/>
      <c r="J175" s="29"/>
      <c r="K175" s="30"/>
    </row>
    <row r="176" spans="2:11" ht="12.75">
      <c r="B176" s="39">
        <v>90003</v>
      </c>
      <c r="C176" s="32" t="s">
        <v>71</v>
      </c>
      <c r="D176" s="33">
        <f t="shared" si="47"/>
        <v>30000</v>
      </c>
      <c r="E176" s="34">
        <f t="shared" si="48"/>
        <v>30000</v>
      </c>
      <c r="F176" s="35"/>
      <c r="G176" s="35"/>
      <c r="H176" s="35">
        <v>30000</v>
      </c>
      <c r="I176" s="35"/>
      <c r="J176" s="36"/>
      <c r="K176" s="37"/>
    </row>
    <row r="177" spans="2:11" ht="12.75">
      <c r="B177" s="39">
        <v>90013</v>
      </c>
      <c r="C177" s="32" t="s">
        <v>72</v>
      </c>
      <c r="D177" s="33">
        <f t="shared" si="47"/>
        <v>50000</v>
      </c>
      <c r="E177" s="34">
        <f t="shared" si="48"/>
        <v>50000</v>
      </c>
      <c r="F177" s="35"/>
      <c r="G177" s="35"/>
      <c r="H177" s="35">
        <v>50000</v>
      </c>
      <c r="I177" s="35"/>
      <c r="J177" s="36"/>
      <c r="K177" s="37"/>
    </row>
    <row r="178" spans="2:11" ht="25.5">
      <c r="B178" s="39">
        <v>90015</v>
      </c>
      <c r="C178" s="32" t="s">
        <v>73</v>
      </c>
      <c r="D178" s="33">
        <f t="shared" si="47"/>
        <v>923706</v>
      </c>
      <c r="E178" s="34">
        <f t="shared" si="48"/>
        <v>673706</v>
      </c>
      <c r="F178" s="35"/>
      <c r="G178" s="35"/>
      <c r="H178" s="35">
        <v>673706</v>
      </c>
      <c r="I178" s="35"/>
      <c r="J178" s="36"/>
      <c r="K178" s="37">
        <v>250000</v>
      </c>
    </row>
    <row r="179" spans="2:11" ht="51">
      <c r="B179" s="39">
        <v>90019</v>
      </c>
      <c r="C179" s="32" t="s">
        <v>74</v>
      </c>
      <c r="D179" s="33">
        <f t="shared" si="47"/>
        <v>4000</v>
      </c>
      <c r="E179" s="34">
        <f t="shared" si="48"/>
        <v>4000</v>
      </c>
      <c r="F179" s="35"/>
      <c r="G179" s="35"/>
      <c r="H179" s="35">
        <v>4000</v>
      </c>
      <c r="I179" s="35"/>
      <c r="J179" s="36"/>
      <c r="K179" s="37"/>
    </row>
    <row r="180" spans="2:11" ht="38.25">
      <c r="B180" s="39">
        <v>90020</v>
      </c>
      <c r="C180" s="32" t="s">
        <v>75</v>
      </c>
      <c r="D180" s="33">
        <f t="shared" si="47"/>
        <v>3000</v>
      </c>
      <c r="E180" s="34">
        <f t="shared" si="48"/>
        <v>3000</v>
      </c>
      <c r="F180" s="35"/>
      <c r="G180" s="35"/>
      <c r="H180" s="35">
        <v>3000</v>
      </c>
      <c r="I180" s="35"/>
      <c r="J180" s="36"/>
      <c r="K180" s="37"/>
    </row>
    <row r="181" spans="2:11" ht="12.75">
      <c r="B181" s="39">
        <v>90095</v>
      </c>
      <c r="C181" s="32" t="s">
        <v>21</v>
      </c>
      <c r="D181" s="33">
        <f t="shared" si="47"/>
        <v>210032</v>
      </c>
      <c r="E181" s="34">
        <f t="shared" si="48"/>
        <v>129532</v>
      </c>
      <c r="F181" s="35">
        <v>2000</v>
      </c>
      <c r="G181" s="35">
        <v>5000</v>
      </c>
      <c r="H181" s="35">
        <v>122532</v>
      </c>
      <c r="I181" s="35"/>
      <c r="J181" s="36"/>
      <c r="K181" s="37">
        <v>80500</v>
      </c>
    </row>
    <row r="182" spans="2:11" ht="12.75" hidden="1">
      <c r="B182" s="39"/>
      <c r="C182" s="32"/>
      <c r="D182" s="38" t="str">
        <f t="shared" si="47"/>
        <v> </v>
      </c>
      <c r="E182" s="34" t="str">
        <f t="shared" si="48"/>
        <v> </v>
      </c>
      <c r="F182" s="35"/>
      <c r="G182" s="35"/>
      <c r="H182" s="35"/>
      <c r="I182" s="35"/>
      <c r="J182" s="36"/>
      <c r="K182" s="37"/>
    </row>
    <row r="183" spans="2:11" ht="12.75" hidden="1">
      <c r="B183" s="39"/>
      <c r="C183" s="32"/>
      <c r="D183" s="38" t="str">
        <f t="shared" si="47"/>
        <v> </v>
      </c>
      <c r="E183" s="34" t="str">
        <f t="shared" si="48"/>
        <v> </v>
      </c>
      <c r="F183" s="35"/>
      <c r="G183" s="35"/>
      <c r="H183" s="35"/>
      <c r="I183" s="35"/>
      <c r="J183" s="36"/>
      <c r="K183" s="37"/>
    </row>
    <row r="184" spans="2:11" ht="12.75" hidden="1">
      <c r="B184" s="40"/>
      <c r="C184" s="41"/>
      <c r="D184" s="42" t="str">
        <f t="shared" si="47"/>
        <v> </v>
      </c>
      <c r="E184" s="43" t="str">
        <f t="shared" si="48"/>
        <v> </v>
      </c>
      <c r="F184" s="44"/>
      <c r="G184" s="44"/>
      <c r="H184" s="44"/>
      <c r="I184" s="44"/>
      <c r="J184" s="45"/>
      <c r="K184" s="46"/>
    </row>
    <row r="185" spans="2:11" ht="28.5" customHeight="1">
      <c r="B185" s="82" t="s">
        <v>76</v>
      </c>
      <c r="C185" s="82"/>
      <c r="D185" s="19">
        <f>SUM(E185,K185)</f>
        <v>1281600</v>
      </c>
      <c r="E185" s="48">
        <f>SUM(F185:J185)</f>
        <v>1273000</v>
      </c>
      <c r="F185" s="17" t="str">
        <f aca="true" t="shared" si="49" ref="F185:K185">IF(SUM(F186:F196)&gt;0,SUM(F186:F196)," ")</f>
        <v> </v>
      </c>
      <c r="G185" s="17">
        <f t="shared" si="49"/>
        <v>1238000</v>
      </c>
      <c r="H185" s="17">
        <f t="shared" si="49"/>
        <v>35000</v>
      </c>
      <c r="I185" s="17" t="str">
        <f t="shared" si="49"/>
        <v> </v>
      </c>
      <c r="J185" s="18" t="str">
        <f t="shared" si="49"/>
        <v> </v>
      </c>
      <c r="K185" s="19">
        <f t="shared" si="49"/>
        <v>8600</v>
      </c>
    </row>
    <row r="186" spans="2:11" ht="25.5">
      <c r="B186" s="47">
        <v>92105</v>
      </c>
      <c r="C186" s="25" t="s">
        <v>77</v>
      </c>
      <c r="D186" s="26">
        <f aca="true" t="shared" si="50" ref="D186:D196">IF(SUM(E186,K186)&gt;0,SUM(E186,K186)," ")</f>
        <v>35000</v>
      </c>
      <c r="E186" s="27">
        <f>IF(SUM(F186:J186),SUM(F186:J186)," ")</f>
        <v>35000</v>
      </c>
      <c r="F186" s="28"/>
      <c r="G186" s="28"/>
      <c r="H186" s="28">
        <v>35000</v>
      </c>
      <c r="I186" s="28"/>
      <c r="J186" s="29"/>
      <c r="K186" s="30"/>
    </row>
    <row r="187" spans="2:11" ht="25.5">
      <c r="B187" s="47">
        <v>92109</v>
      </c>
      <c r="C187" s="25" t="s">
        <v>78</v>
      </c>
      <c r="D187" s="26">
        <f t="shared" si="50"/>
        <v>628000</v>
      </c>
      <c r="E187" s="27">
        <v>628000</v>
      </c>
      <c r="F187" s="28"/>
      <c r="G187" s="28">
        <v>628000</v>
      </c>
      <c r="H187" s="28"/>
      <c r="I187" s="28"/>
      <c r="J187" s="29"/>
      <c r="K187" s="30"/>
    </row>
    <row r="188" spans="2:11" ht="12.75">
      <c r="B188" s="39">
        <v>92116</v>
      </c>
      <c r="C188" s="32" t="s">
        <v>79</v>
      </c>
      <c r="D188" s="33">
        <f t="shared" si="50"/>
        <v>475000</v>
      </c>
      <c r="E188" s="34">
        <f aca="true" t="shared" si="51" ref="E188:E196">IF(SUM(F188:J188),SUM(F188:J188)," ")</f>
        <v>475000</v>
      </c>
      <c r="F188" s="35"/>
      <c r="G188" s="35">
        <v>475000</v>
      </c>
      <c r="H188" s="35"/>
      <c r="I188" s="35"/>
      <c r="J188" s="36"/>
      <c r="K188" s="37"/>
    </row>
    <row r="189" spans="2:11" ht="25.5">
      <c r="B189" s="39">
        <v>92120</v>
      </c>
      <c r="C189" s="32" t="s">
        <v>80</v>
      </c>
      <c r="D189" s="33">
        <f t="shared" si="50"/>
        <v>130000</v>
      </c>
      <c r="E189" s="34">
        <f t="shared" si="51"/>
        <v>130000</v>
      </c>
      <c r="F189" s="35"/>
      <c r="G189" s="35">
        <v>130000</v>
      </c>
      <c r="H189" s="35"/>
      <c r="I189" s="35"/>
      <c r="J189" s="36"/>
      <c r="K189" s="37"/>
    </row>
    <row r="190" spans="2:11" ht="12.75">
      <c r="B190" s="39">
        <v>92195</v>
      </c>
      <c r="C190" s="32" t="s">
        <v>21</v>
      </c>
      <c r="D190" s="33">
        <f t="shared" si="50"/>
        <v>13600</v>
      </c>
      <c r="E190" s="34">
        <f t="shared" si="51"/>
        <v>5000</v>
      </c>
      <c r="F190" s="35"/>
      <c r="G190" s="35">
        <v>5000</v>
      </c>
      <c r="H190" s="35"/>
      <c r="I190" s="35"/>
      <c r="J190" s="36"/>
      <c r="K190" s="37">
        <v>8600</v>
      </c>
    </row>
    <row r="191" spans="2:11" ht="12.75" hidden="1">
      <c r="B191" s="39"/>
      <c r="C191" s="32"/>
      <c r="D191" s="38" t="str">
        <f t="shared" si="50"/>
        <v> </v>
      </c>
      <c r="E191" s="34" t="str">
        <f t="shared" si="51"/>
        <v> </v>
      </c>
      <c r="F191" s="35"/>
      <c r="G191" s="35"/>
      <c r="H191" s="35"/>
      <c r="I191" s="35"/>
      <c r="J191" s="36"/>
      <c r="K191" s="37"/>
    </row>
    <row r="192" spans="2:11" ht="12.75" hidden="1">
      <c r="B192" s="39"/>
      <c r="C192" s="32"/>
      <c r="D192" s="38" t="str">
        <f t="shared" si="50"/>
        <v> </v>
      </c>
      <c r="E192" s="34" t="str">
        <f t="shared" si="51"/>
        <v> </v>
      </c>
      <c r="F192" s="35"/>
      <c r="G192" s="35"/>
      <c r="H192" s="35"/>
      <c r="I192" s="35"/>
      <c r="J192" s="36"/>
      <c r="K192" s="37"/>
    </row>
    <row r="193" spans="2:11" ht="12.75" hidden="1">
      <c r="B193" s="39"/>
      <c r="C193" s="32"/>
      <c r="D193" s="38" t="str">
        <f t="shared" si="50"/>
        <v> </v>
      </c>
      <c r="E193" s="34" t="str">
        <f t="shared" si="51"/>
        <v> </v>
      </c>
      <c r="F193" s="35"/>
      <c r="G193" s="35"/>
      <c r="H193" s="35"/>
      <c r="I193" s="35"/>
      <c r="J193" s="36"/>
      <c r="K193" s="37"/>
    </row>
    <row r="194" spans="2:11" ht="12.75" hidden="1">
      <c r="B194" s="39"/>
      <c r="C194" s="32"/>
      <c r="D194" s="38" t="str">
        <f t="shared" si="50"/>
        <v> </v>
      </c>
      <c r="E194" s="34" t="str">
        <f t="shared" si="51"/>
        <v> </v>
      </c>
      <c r="F194" s="35"/>
      <c r="G194" s="35"/>
      <c r="H194" s="35"/>
      <c r="I194" s="35"/>
      <c r="J194" s="36"/>
      <c r="K194" s="37"/>
    </row>
    <row r="195" spans="2:11" ht="12.75" hidden="1">
      <c r="B195" s="39"/>
      <c r="C195" s="32"/>
      <c r="D195" s="38" t="str">
        <f t="shared" si="50"/>
        <v> </v>
      </c>
      <c r="E195" s="34" t="str">
        <f t="shared" si="51"/>
        <v> </v>
      </c>
      <c r="F195" s="35"/>
      <c r="G195" s="35"/>
      <c r="H195" s="35"/>
      <c r="I195" s="35"/>
      <c r="J195" s="36"/>
      <c r="K195" s="37"/>
    </row>
    <row r="196" spans="2:11" ht="12.75" hidden="1">
      <c r="B196" s="40"/>
      <c r="C196" s="41"/>
      <c r="D196" s="42" t="str">
        <f t="shared" si="50"/>
        <v> </v>
      </c>
      <c r="E196" s="43" t="str">
        <f t="shared" si="51"/>
        <v> </v>
      </c>
      <c r="F196" s="44"/>
      <c r="G196" s="44"/>
      <c r="H196" s="44"/>
      <c r="I196" s="44"/>
      <c r="J196" s="45"/>
      <c r="K196" s="46"/>
    </row>
    <row r="197" spans="2:11" ht="33" customHeight="1">
      <c r="B197" s="81" t="s">
        <v>81</v>
      </c>
      <c r="C197" s="81"/>
      <c r="D197" s="19">
        <f>SUM(E197,K197)</f>
        <v>738150</v>
      </c>
      <c r="E197" s="48">
        <f>SUM(F197:J197)</f>
        <v>264000</v>
      </c>
      <c r="F197" s="17">
        <f aca="true" t="shared" si="52" ref="F197:K197">IF(SUM(F198:F207)&gt;0,SUM(F198:F207)," ")</f>
        <v>26000</v>
      </c>
      <c r="G197" s="17">
        <f t="shared" si="52"/>
        <v>100000</v>
      </c>
      <c r="H197" s="17">
        <f t="shared" si="52"/>
        <v>138000</v>
      </c>
      <c r="I197" s="17" t="str">
        <f t="shared" si="52"/>
        <v> </v>
      </c>
      <c r="J197" s="18" t="str">
        <f t="shared" si="52"/>
        <v> </v>
      </c>
      <c r="K197" s="19">
        <f t="shared" si="52"/>
        <v>474150</v>
      </c>
    </row>
    <row r="198" spans="2:11" ht="12.75">
      <c r="B198" s="47">
        <v>92601</v>
      </c>
      <c r="C198" s="25" t="s">
        <v>82</v>
      </c>
      <c r="D198" s="26">
        <f aca="true" t="shared" si="53" ref="D198:D207">IF(SUM(E198,K198)&gt;0,SUM(E198,K198)," ")</f>
        <v>40000</v>
      </c>
      <c r="E198" s="27">
        <f aca="true" t="shared" si="54" ref="E198:E207">IF(SUM(F198:J198),SUM(F198:J198)," ")</f>
        <v>40000</v>
      </c>
      <c r="F198" s="28"/>
      <c r="G198" s="28"/>
      <c r="H198" s="28">
        <v>40000</v>
      </c>
      <c r="I198" s="28"/>
      <c r="J198" s="29"/>
      <c r="K198" s="30"/>
    </row>
    <row r="199" spans="2:11" ht="25.5">
      <c r="B199" s="39">
        <v>92605</v>
      </c>
      <c r="C199" s="32" t="s">
        <v>83</v>
      </c>
      <c r="D199" s="33">
        <f t="shared" si="53"/>
        <v>219000</v>
      </c>
      <c r="E199" s="34">
        <f t="shared" si="54"/>
        <v>219000</v>
      </c>
      <c r="F199" s="35">
        <v>26000</v>
      </c>
      <c r="G199" s="35">
        <v>100000</v>
      </c>
      <c r="H199" s="35">
        <v>93000</v>
      </c>
      <c r="I199" s="35"/>
      <c r="J199" s="36"/>
      <c r="K199" s="37"/>
    </row>
    <row r="200" spans="2:11" ht="12.75">
      <c r="B200" s="39">
        <v>92695</v>
      </c>
      <c r="C200" s="32" t="s">
        <v>21</v>
      </c>
      <c r="D200" s="33">
        <f t="shared" si="53"/>
        <v>479150</v>
      </c>
      <c r="E200" s="34">
        <f t="shared" si="54"/>
        <v>5000</v>
      </c>
      <c r="F200" s="35"/>
      <c r="G200" s="35"/>
      <c r="H200" s="35">
        <v>5000</v>
      </c>
      <c r="I200" s="35"/>
      <c r="J200" s="36"/>
      <c r="K200" s="37">
        <v>474150</v>
      </c>
    </row>
    <row r="201" spans="2:11" ht="12.75" hidden="1">
      <c r="B201" s="39"/>
      <c r="C201" s="32"/>
      <c r="D201" s="53" t="str">
        <f t="shared" si="53"/>
        <v> </v>
      </c>
      <c r="E201" s="54" t="str">
        <f t="shared" si="54"/>
        <v> </v>
      </c>
      <c r="F201" s="35"/>
      <c r="G201" s="35"/>
      <c r="H201" s="35"/>
      <c r="I201" s="35"/>
      <c r="J201" s="36"/>
      <c r="K201" s="37"/>
    </row>
    <row r="202" spans="2:11" ht="12.75" hidden="1">
      <c r="B202" s="39"/>
      <c r="C202" s="32"/>
      <c r="D202" s="53" t="str">
        <f t="shared" si="53"/>
        <v> </v>
      </c>
      <c r="E202" s="54" t="str">
        <f t="shared" si="54"/>
        <v> </v>
      </c>
      <c r="F202" s="35"/>
      <c r="G202" s="35"/>
      <c r="H202" s="35"/>
      <c r="I202" s="35"/>
      <c r="J202" s="36"/>
      <c r="K202" s="37"/>
    </row>
    <row r="203" spans="2:11" ht="12.75" hidden="1">
      <c r="B203" s="39"/>
      <c r="C203" s="32"/>
      <c r="D203" s="53" t="str">
        <f t="shared" si="53"/>
        <v> </v>
      </c>
      <c r="E203" s="54" t="str">
        <f t="shared" si="54"/>
        <v> </v>
      </c>
      <c r="F203" s="35"/>
      <c r="G203" s="35"/>
      <c r="H203" s="35"/>
      <c r="I203" s="35"/>
      <c r="J203" s="36"/>
      <c r="K203" s="37"/>
    </row>
    <row r="204" spans="2:11" ht="12.75" hidden="1">
      <c r="B204" s="39"/>
      <c r="C204" s="32"/>
      <c r="D204" s="53" t="str">
        <f t="shared" si="53"/>
        <v> </v>
      </c>
      <c r="E204" s="54" t="str">
        <f t="shared" si="54"/>
        <v> </v>
      </c>
      <c r="F204" s="35"/>
      <c r="G204" s="35"/>
      <c r="H204" s="35"/>
      <c r="I204" s="35"/>
      <c r="J204" s="36"/>
      <c r="K204" s="37"/>
    </row>
    <row r="205" spans="2:11" ht="12.75" hidden="1">
      <c r="B205" s="39"/>
      <c r="C205" s="32"/>
      <c r="D205" s="53" t="str">
        <f t="shared" si="53"/>
        <v> </v>
      </c>
      <c r="E205" s="54" t="str">
        <f t="shared" si="54"/>
        <v> </v>
      </c>
      <c r="F205" s="35"/>
      <c r="G205" s="35"/>
      <c r="H205" s="35"/>
      <c r="I205" s="35"/>
      <c r="J205" s="36"/>
      <c r="K205" s="37"/>
    </row>
    <row r="206" spans="2:11" ht="12.75" hidden="1">
      <c r="B206" s="39"/>
      <c r="C206" s="32"/>
      <c r="D206" s="53" t="str">
        <f t="shared" si="53"/>
        <v> </v>
      </c>
      <c r="E206" s="54" t="str">
        <f t="shared" si="54"/>
        <v> </v>
      </c>
      <c r="F206" s="35"/>
      <c r="G206" s="35"/>
      <c r="H206" s="35"/>
      <c r="I206" s="35"/>
      <c r="J206" s="36"/>
      <c r="K206" s="37"/>
    </row>
    <row r="207" spans="2:11" ht="12.75" hidden="1">
      <c r="B207" s="40"/>
      <c r="C207" s="41"/>
      <c r="D207" s="55" t="str">
        <f t="shared" si="53"/>
        <v> </v>
      </c>
      <c r="E207" s="56" t="str">
        <f t="shared" si="54"/>
        <v> </v>
      </c>
      <c r="F207" s="44"/>
      <c r="G207" s="44"/>
      <c r="H207" s="44"/>
      <c r="I207" s="44"/>
      <c r="J207" s="45"/>
      <c r="K207" s="46"/>
    </row>
    <row r="208" spans="2:11" ht="12.75" hidden="1">
      <c r="B208" s="83" t="s">
        <v>15</v>
      </c>
      <c r="C208" s="83"/>
      <c r="D208" s="57">
        <f>SUM(E208,K208)</f>
        <v>0</v>
      </c>
      <c r="E208" s="58">
        <f>SUM(F208:J208)</f>
        <v>0</v>
      </c>
      <c r="F208" s="59" t="str">
        <f aca="true" t="shared" si="55" ref="F208:K208">IF(SUM(F209:F218)&gt;0,SUM(F209:F218)," ")</f>
        <v> </v>
      </c>
      <c r="G208" s="59" t="str">
        <f t="shared" si="55"/>
        <v> </v>
      </c>
      <c r="H208" s="59" t="str">
        <f t="shared" si="55"/>
        <v> </v>
      </c>
      <c r="I208" s="59" t="str">
        <f t="shared" si="55"/>
        <v> </v>
      </c>
      <c r="J208" s="60" t="str">
        <f t="shared" si="55"/>
        <v> </v>
      </c>
      <c r="K208" s="57" t="str">
        <f t="shared" si="55"/>
        <v> </v>
      </c>
    </row>
    <row r="209" spans="2:11" ht="12.75" hidden="1">
      <c r="B209" s="47"/>
      <c r="C209" s="25"/>
      <c r="D209" s="61" t="str">
        <f aca="true" t="shared" si="56" ref="D209:D218">IF(SUM(E209,K209)&gt;0,SUM(E209,K209)," ")</f>
        <v> </v>
      </c>
      <c r="E209" s="62" t="str">
        <f aca="true" t="shared" si="57" ref="E209:E218">IF(SUM(F209:J209),SUM(F209:J209)," ")</f>
        <v> </v>
      </c>
      <c r="F209" s="28"/>
      <c r="G209" s="28"/>
      <c r="H209" s="28"/>
      <c r="I209" s="28"/>
      <c r="J209" s="29"/>
      <c r="K209" s="30"/>
    </row>
    <row r="210" spans="2:11" ht="12.75" hidden="1">
      <c r="B210" s="39"/>
      <c r="C210" s="32"/>
      <c r="D210" s="63" t="str">
        <f t="shared" si="56"/>
        <v> </v>
      </c>
      <c r="E210" s="54" t="str">
        <f t="shared" si="57"/>
        <v> </v>
      </c>
      <c r="F210" s="35"/>
      <c r="G210" s="35"/>
      <c r="H210" s="35"/>
      <c r="I210" s="35"/>
      <c r="J210" s="36"/>
      <c r="K210" s="37"/>
    </row>
    <row r="211" spans="2:11" ht="12.75" hidden="1">
      <c r="B211" s="39"/>
      <c r="C211" s="32"/>
      <c r="D211" s="53" t="str">
        <f t="shared" si="56"/>
        <v> </v>
      </c>
      <c r="E211" s="54" t="str">
        <f t="shared" si="57"/>
        <v> </v>
      </c>
      <c r="F211" s="35"/>
      <c r="G211" s="35"/>
      <c r="H211" s="35"/>
      <c r="I211" s="35"/>
      <c r="J211" s="36"/>
      <c r="K211" s="37"/>
    </row>
    <row r="212" spans="2:11" ht="12.75" hidden="1">
      <c r="B212" s="39"/>
      <c r="C212" s="32"/>
      <c r="D212" s="53" t="str">
        <f t="shared" si="56"/>
        <v> </v>
      </c>
      <c r="E212" s="54" t="str">
        <f t="shared" si="57"/>
        <v> </v>
      </c>
      <c r="F212" s="35"/>
      <c r="G212" s="35"/>
      <c r="H212" s="35"/>
      <c r="I212" s="35"/>
      <c r="J212" s="36"/>
      <c r="K212" s="37"/>
    </row>
    <row r="213" spans="2:11" ht="12.75" hidden="1">
      <c r="B213" s="39"/>
      <c r="C213" s="32"/>
      <c r="D213" s="53" t="str">
        <f t="shared" si="56"/>
        <v> </v>
      </c>
      <c r="E213" s="54" t="str">
        <f t="shared" si="57"/>
        <v> </v>
      </c>
      <c r="F213" s="35"/>
      <c r="G213" s="35"/>
      <c r="H213" s="35"/>
      <c r="I213" s="35"/>
      <c r="J213" s="36"/>
      <c r="K213" s="37"/>
    </row>
    <row r="214" spans="2:11" ht="12.75" hidden="1">
      <c r="B214" s="39"/>
      <c r="C214" s="32"/>
      <c r="D214" s="53" t="str">
        <f t="shared" si="56"/>
        <v> </v>
      </c>
      <c r="E214" s="54" t="str">
        <f t="shared" si="57"/>
        <v> </v>
      </c>
      <c r="F214" s="35"/>
      <c r="G214" s="35"/>
      <c r="H214" s="35"/>
      <c r="I214" s="35"/>
      <c r="J214" s="36"/>
      <c r="K214" s="37"/>
    </row>
    <row r="215" spans="2:11" ht="12.75" hidden="1">
      <c r="B215" s="39"/>
      <c r="C215" s="32"/>
      <c r="D215" s="53" t="str">
        <f t="shared" si="56"/>
        <v> </v>
      </c>
      <c r="E215" s="54" t="str">
        <f t="shared" si="57"/>
        <v> </v>
      </c>
      <c r="F215" s="35"/>
      <c r="G215" s="35"/>
      <c r="H215" s="35"/>
      <c r="I215" s="35"/>
      <c r="J215" s="36"/>
      <c r="K215" s="37"/>
    </row>
    <row r="216" spans="2:11" ht="12.75" hidden="1">
      <c r="B216" s="39"/>
      <c r="C216" s="32"/>
      <c r="D216" s="53" t="str">
        <f t="shared" si="56"/>
        <v> </v>
      </c>
      <c r="E216" s="54" t="str">
        <f t="shared" si="57"/>
        <v> </v>
      </c>
      <c r="F216" s="35"/>
      <c r="G216" s="35"/>
      <c r="H216" s="35"/>
      <c r="I216" s="35"/>
      <c r="J216" s="36"/>
      <c r="K216" s="37"/>
    </row>
    <row r="217" spans="2:11" ht="12.75" hidden="1">
      <c r="B217" s="39"/>
      <c r="C217" s="32"/>
      <c r="D217" s="53" t="str">
        <f t="shared" si="56"/>
        <v> </v>
      </c>
      <c r="E217" s="54" t="str">
        <f t="shared" si="57"/>
        <v> </v>
      </c>
      <c r="F217" s="35"/>
      <c r="G217" s="35"/>
      <c r="H217" s="35"/>
      <c r="I217" s="35"/>
      <c r="J217" s="36"/>
      <c r="K217" s="37"/>
    </row>
    <row r="218" spans="2:11" ht="12.75" hidden="1">
      <c r="B218" s="40"/>
      <c r="C218" s="41"/>
      <c r="D218" s="55" t="str">
        <f t="shared" si="56"/>
        <v> </v>
      </c>
      <c r="E218" s="56" t="str">
        <f t="shared" si="57"/>
        <v> </v>
      </c>
      <c r="F218" s="44"/>
      <c r="G218" s="44"/>
      <c r="H218" s="44"/>
      <c r="I218" s="44"/>
      <c r="J218" s="45"/>
      <c r="K218" s="46"/>
    </row>
    <row r="219" spans="2:11" ht="12.75" hidden="1">
      <c r="B219" s="83" t="s">
        <v>15</v>
      </c>
      <c r="C219" s="83"/>
      <c r="D219" s="57">
        <f>SUM(E219,K219)</f>
        <v>0</v>
      </c>
      <c r="E219" s="58">
        <f>SUM(F219:J219)</f>
        <v>0</v>
      </c>
      <c r="F219" s="59" t="str">
        <f aca="true" t="shared" si="58" ref="F219:K219">IF(SUM(F220:F229)&gt;0,SUM(F220:F229)," ")</f>
        <v> </v>
      </c>
      <c r="G219" s="59" t="str">
        <f t="shared" si="58"/>
        <v> </v>
      </c>
      <c r="H219" s="59" t="str">
        <f t="shared" si="58"/>
        <v> </v>
      </c>
      <c r="I219" s="59" t="str">
        <f t="shared" si="58"/>
        <v> </v>
      </c>
      <c r="J219" s="60" t="str">
        <f t="shared" si="58"/>
        <v> </v>
      </c>
      <c r="K219" s="57" t="str">
        <f t="shared" si="58"/>
        <v> </v>
      </c>
    </row>
    <row r="220" spans="2:11" ht="12.75" hidden="1">
      <c r="B220" s="47"/>
      <c r="C220" s="25"/>
      <c r="D220" s="61" t="str">
        <f aca="true" t="shared" si="59" ref="D220:D229">IF(SUM(E220,K220)&gt;0,SUM(E220,K220)," ")</f>
        <v> </v>
      </c>
      <c r="E220" s="62" t="str">
        <f aca="true" t="shared" si="60" ref="E220:E229">IF(SUM(F220:J220),SUM(F220:J220)," ")</f>
        <v> </v>
      </c>
      <c r="F220" s="28"/>
      <c r="G220" s="28"/>
      <c r="H220" s="28"/>
      <c r="I220" s="28"/>
      <c r="J220" s="29"/>
      <c r="K220" s="30"/>
    </row>
    <row r="221" spans="2:11" ht="12.75" hidden="1">
      <c r="B221" s="39"/>
      <c r="C221" s="32"/>
      <c r="D221" s="63" t="str">
        <f t="shared" si="59"/>
        <v> </v>
      </c>
      <c r="E221" s="54" t="str">
        <f t="shared" si="60"/>
        <v> </v>
      </c>
      <c r="F221" s="35"/>
      <c r="G221" s="35"/>
      <c r="H221" s="35"/>
      <c r="I221" s="35"/>
      <c r="J221" s="36"/>
      <c r="K221" s="37"/>
    </row>
    <row r="222" spans="2:11" ht="12.75" hidden="1">
      <c r="B222" s="39"/>
      <c r="C222" s="32"/>
      <c r="D222" s="53" t="str">
        <f t="shared" si="59"/>
        <v> </v>
      </c>
      <c r="E222" s="54" t="str">
        <f t="shared" si="60"/>
        <v> </v>
      </c>
      <c r="F222" s="35"/>
      <c r="G222" s="35"/>
      <c r="H222" s="35"/>
      <c r="I222" s="35"/>
      <c r="J222" s="36"/>
      <c r="K222" s="37"/>
    </row>
    <row r="223" spans="2:11" ht="12.75" hidden="1">
      <c r="B223" s="39"/>
      <c r="C223" s="32"/>
      <c r="D223" s="53" t="str">
        <f t="shared" si="59"/>
        <v> </v>
      </c>
      <c r="E223" s="54" t="str">
        <f t="shared" si="60"/>
        <v> </v>
      </c>
      <c r="F223" s="35"/>
      <c r="G223" s="35"/>
      <c r="H223" s="35"/>
      <c r="I223" s="35"/>
      <c r="J223" s="36"/>
      <c r="K223" s="37"/>
    </row>
    <row r="224" spans="2:11" ht="12.75" hidden="1">
      <c r="B224" s="39"/>
      <c r="C224" s="32"/>
      <c r="D224" s="53" t="str">
        <f t="shared" si="59"/>
        <v> </v>
      </c>
      <c r="E224" s="54" t="str">
        <f t="shared" si="60"/>
        <v> </v>
      </c>
      <c r="F224" s="35"/>
      <c r="G224" s="35"/>
      <c r="H224" s="35"/>
      <c r="I224" s="35"/>
      <c r="J224" s="36"/>
      <c r="K224" s="37"/>
    </row>
    <row r="225" spans="2:11" ht="12.75" hidden="1">
      <c r="B225" s="39"/>
      <c r="C225" s="32"/>
      <c r="D225" s="53" t="str">
        <f t="shared" si="59"/>
        <v> </v>
      </c>
      <c r="E225" s="54" t="str">
        <f t="shared" si="60"/>
        <v> </v>
      </c>
      <c r="F225" s="35"/>
      <c r="G225" s="35"/>
      <c r="H225" s="35"/>
      <c r="I225" s="35"/>
      <c r="J225" s="36"/>
      <c r="K225" s="37"/>
    </row>
    <row r="226" spans="2:11" ht="12.75" hidden="1">
      <c r="B226" s="39"/>
      <c r="C226" s="32"/>
      <c r="D226" s="53" t="str">
        <f t="shared" si="59"/>
        <v> </v>
      </c>
      <c r="E226" s="54" t="str">
        <f t="shared" si="60"/>
        <v> </v>
      </c>
      <c r="F226" s="35"/>
      <c r="G226" s="35"/>
      <c r="H226" s="35"/>
      <c r="I226" s="35"/>
      <c r="J226" s="36"/>
      <c r="K226" s="37"/>
    </row>
    <row r="227" spans="2:11" ht="12.75" hidden="1">
      <c r="B227" s="39"/>
      <c r="C227" s="32"/>
      <c r="D227" s="53" t="str">
        <f t="shared" si="59"/>
        <v> </v>
      </c>
      <c r="E227" s="54" t="str">
        <f t="shared" si="60"/>
        <v> </v>
      </c>
      <c r="F227" s="35"/>
      <c r="G227" s="35"/>
      <c r="H227" s="35"/>
      <c r="I227" s="35"/>
      <c r="J227" s="36"/>
      <c r="K227" s="37"/>
    </row>
    <row r="228" spans="2:11" ht="12.75" hidden="1">
      <c r="B228" s="39"/>
      <c r="C228" s="32"/>
      <c r="D228" s="53" t="str">
        <f t="shared" si="59"/>
        <v> </v>
      </c>
      <c r="E228" s="54" t="str">
        <f t="shared" si="60"/>
        <v> </v>
      </c>
      <c r="F228" s="35"/>
      <c r="G228" s="35"/>
      <c r="H228" s="35"/>
      <c r="I228" s="35"/>
      <c r="J228" s="36"/>
      <c r="K228" s="37"/>
    </row>
    <row r="229" spans="2:11" ht="12.75" hidden="1">
      <c r="B229" s="40"/>
      <c r="C229" s="41"/>
      <c r="D229" s="55" t="str">
        <f t="shared" si="59"/>
        <v> </v>
      </c>
      <c r="E229" s="56" t="str">
        <f t="shared" si="60"/>
        <v> </v>
      </c>
      <c r="F229" s="44"/>
      <c r="G229" s="44"/>
      <c r="H229" s="44"/>
      <c r="I229" s="44"/>
      <c r="J229" s="45"/>
      <c r="K229" s="46"/>
    </row>
    <row r="230" spans="2:11" ht="12.75" hidden="1">
      <c r="B230" s="83" t="s">
        <v>15</v>
      </c>
      <c r="C230" s="83"/>
      <c r="D230" s="57">
        <f>SUM(E230,K230)</f>
        <v>0</v>
      </c>
      <c r="E230" s="58">
        <f>SUM(F230:J230)</f>
        <v>0</v>
      </c>
      <c r="F230" s="59" t="str">
        <f aca="true" t="shared" si="61" ref="F230:K230">IF(SUM(F231:F240)&gt;0,SUM(F231:F240)," ")</f>
        <v> </v>
      </c>
      <c r="G230" s="59" t="str">
        <f t="shared" si="61"/>
        <v> </v>
      </c>
      <c r="H230" s="59" t="str">
        <f t="shared" si="61"/>
        <v> </v>
      </c>
      <c r="I230" s="59" t="str">
        <f t="shared" si="61"/>
        <v> </v>
      </c>
      <c r="J230" s="60" t="str">
        <f t="shared" si="61"/>
        <v> </v>
      </c>
      <c r="K230" s="57" t="str">
        <f t="shared" si="61"/>
        <v> </v>
      </c>
    </row>
    <row r="231" spans="2:11" ht="12.75" hidden="1">
      <c r="B231" s="47"/>
      <c r="C231" s="25"/>
      <c r="D231" s="61" t="str">
        <f aca="true" t="shared" si="62" ref="D231:D240">IF(SUM(E231,K231)&gt;0,SUM(E231,K231)," ")</f>
        <v> </v>
      </c>
      <c r="E231" s="62" t="str">
        <f aca="true" t="shared" si="63" ref="E231:E240">IF(SUM(F231:J231),SUM(F231:J231)," ")</f>
        <v> </v>
      </c>
      <c r="F231" s="28"/>
      <c r="G231" s="28"/>
      <c r="H231" s="28"/>
      <c r="I231" s="28"/>
      <c r="J231" s="29"/>
      <c r="K231" s="30"/>
    </row>
    <row r="232" spans="2:11" ht="12.75" hidden="1">
      <c r="B232" s="39"/>
      <c r="C232" s="32"/>
      <c r="D232" s="63" t="str">
        <f t="shared" si="62"/>
        <v> </v>
      </c>
      <c r="E232" s="54" t="str">
        <f t="shared" si="63"/>
        <v> </v>
      </c>
      <c r="F232" s="35"/>
      <c r="G232" s="35"/>
      <c r="H232" s="35"/>
      <c r="I232" s="35"/>
      <c r="J232" s="36"/>
      <c r="K232" s="37"/>
    </row>
    <row r="233" spans="2:11" ht="12.75" hidden="1">
      <c r="B233" s="39"/>
      <c r="C233" s="32"/>
      <c r="D233" s="53" t="str">
        <f t="shared" si="62"/>
        <v> </v>
      </c>
      <c r="E233" s="54" t="str">
        <f t="shared" si="63"/>
        <v> </v>
      </c>
      <c r="F233" s="35"/>
      <c r="G233" s="35"/>
      <c r="H233" s="35"/>
      <c r="I233" s="35"/>
      <c r="J233" s="36"/>
      <c r="K233" s="37"/>
    </row>
    <row r="234" spans="2:11" ht="12.75" hidden="1">
      <c r="B234" s="39"/>
      <c r="C234" s="32"/>
      <c r="D234" s="53" t="str">
        <f t="shared" si="62"/>
        <v> </v>
      </c>
      <c r="E234" s="54" t="str">
        <f t="shared" si="63"/>
        <v> </v>
      </c>
      <c r="F234" s="35"/>
      <c r="G234" s="35"/>
      <c r="H234" s="35"/>
      <c r="I234" s="35"/>
      <c r="J234" s="36"/>
      <c r="K234" s="37"/>
    </row>
    <row r="235" spans="2:11" ht="12.75" hidden="1">
      <c r="B235" s="39"/>
      <c r="C235" s="32"/>
      <c r="D235" s="53" t="str">
        <f t="shared" si="62"/>
        <v> </v>
      </c>
      <c r="E235" s="54" t="str">
        <f t="shared" si="63"/>
        <v> </v>
      </c>
      <c r="F235" s="35"/>
      <c r="G235" s="35"/>
      <c r="H235" s="35"/>
      <c r="I235" s="35"/>
      <c r="J235" s="36"/>
      <c r="K235" s="37"/>
    </row>
    <row r="236" spans="2:11" ht="12.75" hidden="1">
      <c r="B236" s="39"/>
      <c r="C236" s="32"/>
      <c r="D236" s="53" t="str">
        <f t="shared" si="62"/>
        <v> </v>
      </c>
      <c r="E236" s="54" t="str">
        <f t="shared" si="63"/>
        <v> </v>
      </c>
      <c r="F236" s="35"/>
      <c r="G236" s="35"/>
      <c r="H236" s="35"/>
      <c r="I236" s="35"/>
      <c r="J236" s="36"/>
      <c r="K236" s="37"/>
    </row>
    <row r="237" spans="2:11" ht="12.75" hidden="1">
      <c r="B237" s="39"/>
      <c r="C237" s="32"/>
      <c r="D237" s="53" t="str">
        <f t="shared" si="62"/>
        <v> </v>
      </c>
      <c r="E237" s="54" t="str">
        <f t="shared" si="63"/>
        <v> </v>
      </c>
      <c r="F237" s="35"/>
      <c r="G237" s="35"/>
      <c r="H237" s="35"/>
      <c r="I237" s="35"/>
      <c r="J237" s="36"/>
      <c r="K237" s="37"/>
    </row>
    <row r="238" spans="2:11" ht="12.75" hidden="1">
      <c r="B238" s="39"/>
      <c r="C238" s="32"/>
      <c r="D238" s="53" t="str">
        <f t="shared" si="62"/>
        <v> </v>
      </c>
      <c r="E238" s="54" t="str">
        <f t="shared" si="63"/>
        <v> </v>
      </c>
      <c r="F238" s="35"/>
      <c r="G238" s="35"/>
      <c r="H238" s="35"/>
      <c r="I238" s="35"/>
      <c r="J238" s="36"/>
      <c r="K238" s="37"/>
    </row>
    <row r="239" spans="2:11" ht="12.75" hidden="1">
      <c r="B239" s="39"/>
      <c r="C239" s="32"/>
      <c r="D239" s="53" t="str">
        <f t="shared" si="62"/>
        <v> </v>
      </c>
      <c r="E239" s="54" t="str">
        <f t="shared" si="63"/>
        <v> </v>
      </c>
      <c r="F239" s="35"/>
      <c r="G239" s="35"/>
      <c r="H239" s="35"/>
      <c r="I239" s="35"/>
      <c r="J239" s="36"/>
      <c r="K239" s="37"/>
    </row>
    <row r="240" spans="2:11" ht="12.75" hidden="1">
      <c r="B240" s="64"/>
      <c r="C240" s="65"/>
      <c r="D240" s="66" t="str">
        <f t="shared" si="62"/>
        <v> </v>
      </c>
      <c r="E240" s="67" t="str">
        <f t="shared" si="63"/>
        <v> </v>
      </c>
      <c r="F240" s="68"/>
      <c r="G240" s="68"/>
      <c r="H240" s="68"/>
      <c r="I240" s="68"/>
      <c r="J240" s="69"/>
      <c r="K240" s="70"/>
    </row>
  </sheetData>
  <mergeCells count="28">
    <mergeCell ref="B208:C208"/>
    <mergeCell ref="B219:C219"/>
    <mergeCell ref="B230:C230"/>
    <mergeCell ref="B163:C163"/>
    <mergeCell ref="B174:C174"/>
    <mergeCell ref="B185:C185"/>
    <mergeCell ref="B197:C197"/>
    <mergeCell ref="B119:C119"/>
    <mergeCell ref="B130:C130"/>
    <mergeCell ref="B141:C141"/>
    <mergeCell ref="B152:C152"/>
    <mergeCell ref="B75:C75"/>
    <mergeCell ref="B86:C86"/>
    <mergeCell ref="B97:C97"/>
    <mergeCell ref="B108:C108"/>
    <mergeCell ref="B31:C31"/>
    <mergeCell ref="B42:C42"/>
    <mergeCell ref="B53:C53"/>
    <mergeCell ref="B64:C64"/>
    <mergeCell ref="E6:K6"/>
    <mergeCell ref="B8:C8"/>
    <mergeCell ref="B9:C9"/>
    <mergeCell ref="B20:C20"/>
    <mergeCell ref="E2:K2"/>
    <mergeCell ref="B3:D5"/>
    <mergeCell ref="E3:K3"/>
    <mergeCell ref="E4:J4"/>
    <mergeCell ref="K4:K5"/>
  </mergeCells>
  <printOptions horizontalCentered="1"/>
  <pageMargins left="0.7875" right="0.7875" top="0.7479166666666667" bottom="0.6694444444444444" header="0.5118055555555555" footer="0.5118055555555555"/>
  <pageSetup horizontalDpi="300" verticalDpi="300" orientation="landscape" paperSize="9" scale="80" r:id="rId1"/>
  <rowBreaks count="1" manualBreakCount="1">
    <brk id="1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Krystyna Jaranowska</cp:lastModifiedBy>
  <cp:lastPrinted>2009-09-18T09:40:46Z</cp:lastPrinted>
  <dcterms:modified xsi:type="dcterms:W3CDTF">2009-12-07T13:05:44Z</dcterms:modified>
  <cp:category/>
  <cp:version/>
  <cp:contentType/>
  <cp:contentStatus/>
</cp:coreProperties>
</file>