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070" windowHeight="973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F13" i="6" l="1"/>
  <c r="F9" i="6" s="1"/>
  <c r="E38" i="6"/>
  <c r="F76" i="6"/>
  <c r="E73" i="6"/>
  <c r="E72" i="6" s="1"/>
  <c r="E10" i="6"/>
  <c r="E9" i="6" s="1"/>
  <c r="F57" i="6"/>
  <c r="F56" i="6" s="1"/>
  <c r="E56" i="6"/>
  <c r="F18" i="6"/>
  <c r="F17" i="6" s="1"/>
  <c r="E70" i="6"/>
  <c r="E69" i="6" s="1"/>
  <c r="E66" i="6"/>
  <c r="E64" i="6"/>
  <c r="E22" i="6"/>
  <c r="F103" i="6" l="1"/>
  <c r="G56" i="6"/>
  <c r="E68" i="6"/>
  <c r="G17" i="6"/>
  <c r="E21" i="6"/>
  <c r="G21" i="6" s="1"/>
  <c r="E63" i="6"/>
  <c r="G63" i="6" s="1"/>
  <c r="F72" i="6"/>
  <c r="F68" i="6" s="1"/>
  <c r="G9" i="6"/>
  <c r="G68" i="6" l="1"/>
  <c r="E103" i="6"/>
  <c r="G103" i="6" s="1"/>
</calcChain>
</file>

<file path=xl/sharedStrings.xml><?xml version="1.0" encoding="utf-8"?>
<sst xmlns="http://schemas.openxmlformats.org/spreadsheetml/2006/main" count="106" uniqueCount="46">
  <si>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</si>
  <si>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</si>
  <si>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</si>
  <si>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</si>
  <si>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</si>
  <si>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</si>
  <si>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</si>
  <si>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</si>
  <si>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</si>
  <si>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</si>
  <si>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</si>
  <si>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</si>
  <si>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</si>
  <si>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</si>
  <si>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</si>
  <si>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</si>
  <si>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</si>
  <si>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</si>
  <si>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</si>
  <si>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</si>
  <si>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</si>
  <si>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</si>
  <si>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</si>
  <si>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</si>
  <si>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</si>
  <si>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</si>
  <si>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</si>
  <si>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</si>
  <si>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</si>
  <si>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</si>
  <si>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</si>
  <si>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</si>
  <si>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</si>
  <si>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</si>
  <si>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</si>
  <si>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</si>
  <si>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</si>
  <si>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</si>
  <si>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Ośno </t>
  </si>
  <si>
    <t>Kamionka</t>
  </si>
  <si>
    <t xml:space="preserve">Gniewskie Pole </t>
  </si>
  <si>
    <t>Zestawienie zbiorcze funduszu sołeckiego według klasyfikacji budżetowej na 2018</t>
  </si>
  <si>
    <t>Załącznik Nr 9</t>
  </si>
  <si>
    <t xml:space="preserve"> Rady Gminy Kwidzyn             </t>
  </si>
  <si>
    <t>z dnia 11 września 2018r.</t>
  </si>
  <si>
    <t>do Uchwały Nr  LIV/371/18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</si>
</sst>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0" xfId="0" applyFill="1"/>
    <xf numFmtId="4" fontId="1" fillId="2" borderId="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zoomScale="110" zoomScaleNormal="110" workbookViewId="0">
      <selection activeCell="H4" sqref="H4"/>
    </sheetView>
  </sheetViews>
  <sheetFormatPr defaultColWidth="8.75" defaultRowHeight="14.25"/>
  <cols>
    <col min="1" max="1" width="6" style="17" customWidth="1"/>
    <col min="2" max="2" width="7.375" style="17" customWidth="1"/>
    <col min="3" max="3" width="8.75" style="17"/>
    <col min="4" max="4" width="20.375" style="17" customWidth="1"/>
    <col min="5" max="5" width="14" style="17" customWidth="1"/>
    <col min="6" max="6" width="13" style="31" customWidth="1"/>
    <col min="7" max="7" width="10.875" style="17" customWidth="1"/>
    <col min="8" max="8" width="9.25" style="1" customWidth="1"/>
    <col min="9" max="9" width="8.75" style="1"/>
    <col min="10" max="10" width="9.875" style="1" bestFit="1" customWidth="1"/>
    <col min="11" max="16384" width="8.75" style="1"/>
  </cols>
  <sheetData>
    <row r="1" spans="1:10" ht="15">
      <c r="F1" s="104" t="s">
        <v>42</v>
      </c>
      <c r="G1" s="104"/>
      <c r="H1" s="53"/>
    </row>
    <row r="2" spans="1:10" ht="13.5" customHeight="1">
      <c r="A2" s="16"/>
      <c r="F2" s="104" t="s">
        <v>45</v>
      </c>
      <c r="G2" s="104"/>
      <c r="H2" s="53"/>
      <c r="J2" s="5"/>
    </row>
    <row r="3" spans="1:10" ht="13.5" customHeight="1">
      <c r="A3" s="16"/>
      <c r="F3" s="104" t="s">
        <v>43</v>
      </c>
      <c r="G3" s="104"/>
      <c r="H3" s="53"/>
      <c r="J3" s="5"/>
    </row>
    <row r="4" spans="1:10" ht="15.75" customHeight="1">
      <c r="A4" s="16"/>
      <c r="F4" s="104" t="s">
        <v>44</v>
      </c>
      <c r="G4" s="104"/>
      <c r="H4" s="53"/>
      <c r="J4" s="5"/>
    </row>
    <row r="5" spans="1:10" ht="15.75" customHeight="1">
      <c r="A5" s="16"/>
      <c r="F5" s="52"/>
      <c r="G5" s="52"/>
      <c r="H5" s="52"/>
      <c r="J5" s="5"/>
    </row>
    <row r="6" spans="1:10" ht="15.75">
      <c r="A6" s="105" t="s">
        <v>41</v>
      </c>
      <c r="B6" s="106"/>
      <c r="C6" s="106"/>
      <c r="D6" s="106"/>
      <c r="E6" s="106"/>
      <c r="F6" s="106"/>
      <c r="G6" s="106"/>
      <c r="J6" s="5"/>
    </row>
    <row r="7" spans="1:10" ht="9.75" customHeight="1">
      <c r="A7" s="16"/>
      <c r="J7" s="5"/>
    </row>
    <row r="8" spans="1:10" ht="44.25" customHeight="1" thickBot="1">
      <c r="A8" s="37" t="s">
        <v>0</v>
      </c>
      <c r="B8" s="37" t="s">
        <v>1</v>
      </c>
      <c r="C8" s="37" t="s">
        <v>2</v>
      </c>
      <c r="D8" s="37" t="s">
        <v>3</v>
      </c>
      <c r="E8" s="37" t="s">
        <v>4</v>
      </c>
      <c r="F8" s="47" t="s">
        <v>5</v>
      </c>
      <c r="G8" s="37" t="s">
        <v>6</v>
      </c>
      <c r="J8" s="5"/>
    </row>
    <row r="9" spans="1:10" ht="19.5" customHeight="1" thickBot="1">
      <c r="A9" s="54">
        <v>600</v>
      </c>
      <c r="B9" s="28">
        <v>60016</v>
      </c>
      <c r="C9" s="28"/>
      <c r="D9" s="67" t="s">
        <v>6</v>
      </c>
      <c r="E9" s="48">
        <f>SUM(E10)</f>
        <v>22690</v>
      </c>
      <c r="F9" s="62">
        <f>SUM(F10+F13)</f>
        <v>57860</v>
      </c>
      <c r="G9" s="63">
        <f>SUM(E9:F9)</f>
        <v>80550</v>
      </c>
      <c r="J9" s="5"/>
    </row>
    <row r="10" spans="1:10" ht="18.75" customHeight="1">
      <c r="A10" s="111"/>
      <c r="B10" s="110"/>
      <c r="C10" s="57">
        <v>4270</v>
      </c>
      <c r="D10" s="68" t="s">
        <v>31</v>
      </c>
      <c r="E10" s="26">
        <f>SUM(E11:E12)</f>
        <v>22690</v>
      </c>
      <c r="F10" s="69"/>
      <c r="G10" s="70"/>
      <c r="J10" s="5"/>
    </row>
    <row r="11" spans="1:10" ht="15">
      <c r="A11" s="111"/>
      <c r="B11" s="108"/>
      <c r="C11" s="112"/>
      <c r="D11" s="71" t="s">
        <v>28</v>
      </c>
      <c r="E11" s="22">
        <v>11852</v>
      </c>
      <c r="F11" s="72"/>
      <c r="G11" s="73"/>
      <c r="J11" s="5"/>
    </row>
    <row r="12" spans="1:10" ht="15">
      <c r="A12" s="111"/>
      <c r="B12" s="108"/>
      <c r="C12" s="109"/>
      <c r="D12" s="71" t="s">
        <v>32</v>
      </c>
      <c r="E12" s="22">
        <v>10838</v>
      </c>
      <c r="F12" s="72"/>
      <c r="G12" s="73"/>
      <c r="J12" s="5"/>
    </row>
    <row r="13" spans="1:10" ht="15">
      <c r="A13" s="111"/>
      <c r="B13" s="108"/>
      <c r="C13" s="59">
        <v>6050</v>
      </c>
      <c r="D13" s="71" t="s">
        <v>9</v>
      </c>
      <c r="E13" s="19"/>
      <c r="F13" s="74">
        <f>SUM(F14:F16)</f>
        <v>57860</v>
      </c>
      <c r="G13" s="18"/>
      <c r="H13" s="8"/>
      <c r="J13" s="4"/>
    </row>
    <row r="14" spans="1:10" ht="15">
      <c r="A14" s="111"/>
      <c r="B14" s="108"/>
      <c r="C14" s="101"/>
      <c r="D14" s="71" t="s">
        <v>13</v>
      </c>
      <c r="E14" s="19"/>
      <c r="F14" s="103">
        <v>19735</v>
      </c>
      <c r="G14" s="102"/>
      <c r="H14" s="8"/>
      <c r="J14" s="4"/>
    </row>
    <row r="15" spans="1:10" ht="21.75" customHeight="1">
      <c r="A15" s="111"/>
      <c r="B15" s="108"/>
      <c r="C15" s="56"/>
      <c r="D15" s="71" t="s">
        <v>37</v>
      </c>
      <c r="E15" s="19"/>
      <c r="F15" s="34">
        <v>18677</v>
      </c>
      <c r="G15" s="73"/>
      <c r="J15" s="6"/>
    </row>
    <row r="16" spans="1:10" s="38" customFormat="1" ht="21.75" customHeight="1" thickBot="1">
      <c r="A16" s="111"/>
      <c r="B16" s="108"/>
      <c r="C16" s="60"/>
      <c r="D16" s="75" t="s">
        <v>38</v>
      </c>
      <c r="E16" s="20"/>
      <c r="F16" s="34">
        <v>19448</v>
      </c>
      <c r="G16" s="76"/>
      <c r="J16" s="39"/>
    </row>
    <row r="17" spans="1:10" ht="17.25" customHeight="1" thickBot="1">
      <c r="A17" s="55">
        <v>700</v>
      </c>
      <c r="B17" s="28">
        <v>70005</v>
      </c>
      <c r="C17" s="28"/>
      <c r="D17" s="77" t="s">
        <v>6</v>
      </c>
      <c r="E17" s="78"/>
      <c r="F17" s="65">
        <f>F18</f>
        <v>36919</v>
      </c>
      <c r="G17" s="66">
        <f>F17+E17</f>
        <v>36919</v>
      </c>
      <c r="J17" s="5"/>
    </row>
    <row r="18" spans="1:10" ht="17.25" customHeight="1">
      <c r="A18" s="56"/>
      <c r="B18" s="56"/>
      <c r="C18" s="59">
        <v>6050</v>
      </c>
      <c r="D18" s="71" t="s">
        <v>9</v>
      </c>
      <c r="E18" s="22"/>
      <c r="F18" s="41">
        <f>F19+F20</f>
        <v>36919</v>
      </c>
      <c r="G18" s="73"/>
      <c r="J18" s="5"/>
    </row>
    <row r="19" spans="1:10" ht="20.25" customHeight="1">
      <c r="A19" s="56"/>
      <c r="B19" s="56"/>
      <c r="C19" s="58"/>
      <c r="D19" s="79" t="s">
        <v>40</v>
      </c>
      <c r="E19" s="49"/>
      <c r="F19" s="40">
        <v>17511</v>
      </c>
      <c r="G19" s="73"/>
      <c r="J19" s="5"/>
    </row>
    <row r="20" spans="1:10" ht="20.25" customHeight="1" thickBot="1">
      <c r="A20" s="50"/>
      <c r="B20" s="56"/>
      <c r="C20" s="56"/>
      <c r="D20" s="71" t="s">
        <v>39</v>
      </c>
      <c r="E20" s="22"/>
      <c r="F20" s="51">
        <v>19408</v>
      </c>
      <c r="G20" s="73"/>
      <c r="J20" s="5"/>
    </row>
    <row r="21" spans="1:10" ht="17.25" customHeight="1" thickBot="1">
      <c r="A21" s="27">
        <v>750</v>
      </c>
      <c r="B21" s="28">
        <v>75075</v>
      </c>
      <c r="C21" s="28"/>
      <c r="D21" s="67" t="s">
        <v>6</v>
      </c>
      <c r="E21" s="29">
        <f>SUM(E22+E38)</f>
        <v>21802</v>
      </c>
      <c r="F21" s="62"/>
      <c r="G21" s="66">
        <f>E21+F21</f>
        <v>21802</v>
      </c>
      <c r="J21" s="5"/>
    </row>
    <row r="22" spans="1:10" ht="15">
      <c r="A22" s="107"/>
      <c r="B22" s="107"/>
      <c r="C22" s="57">
        <v>4210</v>
      </c>
      <c r="D22" s="68" t="s">
        <v>9</v>
      </c>
      <c r="E22" s="26">
        <f>SUM(E23:E37)</f>
        <v>7224</v>
      </c>
      <c r="F22" s="69"/>
      <c r="G22" s="70"/>
      <c r="J22" s="5"/>
    </row>
    <row r="23" spans="1:10" ht="20.25" customHeight="1">
      <c r="A23" s="107"/>
      <c r="B23" s="107"/>
      <c r="C23" s="108"/>
      <c r="D23" s="71" t="s">
        <v>33</v>
      </c>
      <c r="E23" s="21">
        <v>281</v>
      </c>
      <c r="F23" s="80"/>
      <c r="G23" s="73"/>
      <c r="J23" s="4"/>
    </row>
    <row r="24" spans="1:10" ht="20.25" customHeight="1">
      <c r="A24" s="107"/>
      <c r="B24" s="107"/>
      <c r="C24" s="108"/>
      <c r="D24" s="71" t="s">
        <v>19</v>
      </c>
      <c r="E24" s="21">
        <v>65</v>
      </c>
      <c r="F24" s="80"/>
      <c r="G24" s="73"/>
      <c r="J24" s="4"/>
    </row>
    <row r="25" spans="1:10" ht="20.25" customHeight="1">
      <c r="A25" s="107"/>
      <c r="B25" s="107"/>
      <c r="C25" s="108"/>
      <c r="D25" s="71" t="s">
        <v>20</v>
      </c>
      <c r="E25" s="21">
        <v>224</v>
      </c>
      <c r="F25" s="80"/>
      <c r="G25" s="73"/>
      <c r="J25" s="4"/>
    </row>
    <row r="26" spans="1:10" ht="20.25" customHeight="1">
      <c r="A26" s="107"/>
      <c r="B26" s="107"/>
      <c r="C26" s="108"/>
      <c r="D26" s="71" t="s">
        <v>8</v>
      </c>
      <c r="E26" s="21">
        <v>1508</v>
      </c>
      <c r="F26" s="80"/>
      <c r="G26" s="73"/>
      <c r="J26" s="4"/>
    </row>
    <row r="27" spans="1:10" ht="20.25" customHeight="1">
      <c r="A27" s="107"/>
      <c r="B27" s="107"/>
      <c r="C27" s="108"/>
      <c r="D27" s="71" t="s">
        <v>21</v>
      </c>
      <c r="E27" s="21">
        <v>650</v>
      </c>
      <c r="F27" s="80"/>
      <c r="G27" s="73"/>
      <c r="J27" s="4"/>
    </row>
    <row r="28" spans="1:10" ht="20.25" customHeight="1">
      <c r="A28" s="107"/>
      <c r="B28" s="107"/>
      <c r="C28" s="108"/>
      <c r="D28" s="71" t="s">
        <v>35</v>
      </c>
      <c r="E28" s="21">
        <v>317</v>
      </c>
      <c r="F28" s="80"/>
      <c r="G28" s="73"/>
      <c r="J28" s="4"/>
    </row>
    <row r="29" spans="1:10" ht="20.25" customHeight="1">
      <c r="A29" s="107"/>
      <c r="B29" s="107"/>
      <c r="C29" s="108"/>
      <c r="D29" s="71" t="s">
        <v>22</v>
      </c>
      <c r="E29" s="21">
        <v>1000</v>
      </c>
      <c r="F29" s="80"/>
      <c r="G29" s="73"/>
      <c r="J29" s="4"/>
    </row>
    <row r="30" spans="1:10" ht="20.25" customHeight="1">
      <c r="A30" s="107"/>
      <c r="B30" s="107"/>
      <c r="C30" s="108"/>
      <c r="D30" s="71" t="s">
        <v>23</v>
      </c>
      <c r="E30" s="21">
        <v>360</v>
      </c>
      <c r="F30" s="80"/>
      <c r="G30" s="73"/>
      <c r="J30" s="4"/>
    </row>
    <row r="31" spans="1:10" s="10" customFormat="1" ht="20.25" customHeight="1">
      <c r="A31" s="107"/>
      <c r="B31" s="107"/>
      <c r="C31" s="108"/>
      <c r="D31" s="71" t="s">
        <v>24</v>
      </c>
      <c r="E31" s="21">
        <v>436</v>
      </c>
      <c r="F31" s="80"/>
      <c r="G31" s="73"/>
      <c r="J31" s="11"/>
    </row>
    <row r="32" spans="1:10" s="10" customFormat="1" ht="18.75" customHeight="1">
      <c r="A32" s="107"/>
      <c r="B32" s="107"/>
      <c r="C32" s="108"/>
      <c r="D32" s="71" t="s">
        <v>25</v>
      </c>
      <c r="E32" s="21">
        <v>229</v>
      </c>
      <c r="F32" s="80"/>
      <c r="G32" s="73"/>
      <c r="J32" s="11"/>
    </row>
    <row r="33" spans="1:10" ht="20.25" customHeight="1">
      <c r="A33" s="107"/>
      <c r="B33" s="107"/>
      <c r="C33" s="108"/>
      <c r="D33" s="71" t="s">
        <v>27</v>
      </c>
      <c r="E33" s="21">
        <v>390</v>
      </c>
      <c r="F33" s="80"/>
      <c r="G33" s="73"/>
      <c r="J33" s="4"/>
    </row>
    <row r="34" spans="1:10" ht="20.25" customHeight="1">
      <c r="A34" s="107"/>
      <c r="B34" s="107"/>
      <c r="C34" s="108"/>
      <c r="D34" s="71" t="s">
        <v>28</v>
      </c>
      <c r="E34" s="21">
        <v>100</v>
      </c>
      <c r="F34" s="80"/>
      <c r="G34" s="73"/>
      <c r="J34" s="4"/>
    </row>
    <row r="35" spans="1:10" ht="20.25" customHeight="1">
      <c r="A35" s="107"/>
      <c r="B35" s="107"/>
      <c r="C35" s="108"/>
      <c r="D35" s="71" t="s">
        <v>29</v>
      </c>
      <c r="E35" s="21">
        <v>988</v>
      </c>
      <c r="F35" s="80"/>
      <c r="G35" s="73"/>
      <c r="J35" s="4"/>
    </row>
    <row r="36" spans="1:10" ht="20.25" customHeight="1">
      <c r="A36" s="107"/>
      <c r="B36" s="107"/>
      <c r="C36" s="108"/>
      <c r="D36" s="71" t="s">
        <v>32</v>
      </c>
      <c r="E36" s="21">
        <v>176</v>
      </c>
      <c r="F36" s="80"/>
      <c r="G36" s="73"/>
      <c r="J36" s="4"/>
    </row>
    <row r="37" spans="1:10" ht="20.25" customHeight="1">
      <c r="A37" s="107"/>
      <c r="B37" s="107"/>
      <c r="C37" s="109"/>
      <c r="D37" s="71" t="s">
        <v>30</v>
      </c>
      <c r="E37" s="21">
        <v>500</v>
      </c>
      <c r="F37" s="80"/>
      <c r="G37" s="73"/>
      <c r="J37" s="4"/>
    </row>
    <row r="38" spans="1:10" ht="15">
      <c r="A38" s="107"/>
      <c r="B38" s="107"/>
      <c r="C38" s="59">
        <v>4300</v>
      </c>
      <c r="D38" s="71" t="s">
        <v>9</v>
      </c>
      <c r="E38" s="20">
        <f>SUM(E39:E55)</f>
        <v>14578</v>
      </c>
      <c r="F38" s="80"/>
      <c r="G38" s="73"/>
      <c r="J38" s="4"/>
    </row>
    <row r="39" spans="1:10" ht="15">
      <c r="A39" s="107"/>
      <c r="B39" s="107"/>
      <c r="C39" s="112"/>
      <c r="D39" s="71" t="s">
        <v>13</v>
      </c>
      <c r="E39" s="21">
        <v>1096</v>
      </c>
      <c r="F39" s="80"/>
      <c r="G39" s="73"/>
      <c r="J39" s="4"/>
    </row>
    <row r="40" spans="1:10" ht="19.5" customHeight="1">
      <c r="A40" s="107"/>
      <c r="B40" s="107"/>
      <c r="C40" s="108"/>
      <c r="D40" s="71" t="s">
        <v>14</v>
      </c>
      <c r="E40" s="21">
        <v>1192</v>
      </c>
      <c r="F40" s="80"/>
      <c r="G40" s="73"/>
      <c r="J40" s="4"/>
    </row>
    <row r="41" spans="1:10" ht="19.5" customHeight="1">
      <c r="A41" s="107"/>
      <c r="B41" s="107"/>
      <c r="C41" s="108"/>
      <c r="D41" s="71" t="s">
        <v>16</v>
      </c>
      <c r="E41" s="21">
        <v>855</v>
      </c>
      <c r="F41" s="80"/>
      <c r="G41" s="73"/>
      <c r="J41" s="4"/>
    </row>
    <row r="42" spans="1:10" ht="19.5" customHeight="1">
      <c r="A42" s="107"/>
      <c r="B42" s="107"/>
      <c r="C42" s="108"/>
      <c r="D42" s="71" t="s">
        <v>33</v>
      </c>
      <c r="E42" s="21">
        <v>390</v>
      </c>
      <c r="F42" s="80"/>
      <c r="G42" s="73"/>
      <c r="J42" s="4"/>
    </row>
    <row r="43" spans="1:10" ht="19.5" customHeight="1">
      <c r="A43" s="107"/>
      <c r="B43" s="107"/>
      <c r="C43" s="108"/>
      <c r="D43" s="71" t="s">
        <v>17</v>
      </c>
      <c r="E43" s="21">
        <v>786</v>
      </c>
      <c r="F43" s="80"/>
      <c r="G43" s="73"/>
      <c r="J43" s="4"/>
    </row>
    <row r="44" spans="1:10" ht="19.5" customHeight="1">
      <c r="A44" s="107"/>
      <c r="B44" s="107"/>
      <c r="C44" s="108"/>
      <c r="D44" s="71" t="s">
        <v>19</v>
      </c>
      <c r="E44" s="21">
        <v>65</v>
      </c>
      <c r="F44" s="80"/>
      <c r="G44" s="73"/>
      <c r="J44" s="4"/>
    </row>
    <row r="45" spans="1:10" ht="19.5" customHeight="1">
      <c r="A45" s="107"/>
      <c r="B45" s="107"/>
      <c r="C45" s="108"/>
      <c r="D45" s="71" t="s">
        <v>20</v>
      </c>
      <c r="E45" s="21">
        <v>500</v>
      </c>
      <c r="F45" s="80"/>
      <c r="G45" s="73"/>
      <c r="J45" s="4"/>
    </row>
    <row r="46" spans="1:10" ht="19.5" customHeight="1">
      <c r="A46" s="107"/>
      <c r="B46" s="107"/>
      <c r="C46" s="108"/>
      <c r="D46" s="71" t="s">
        <v>21</v>
      </c>
      <c r="E46" s="21">
        <v>900</v>
      </c>
      <c r="F46" s="80"/>
      <c r="G46" s="73"/>
      <c r="J46" s="4"/>
    </row>
    <row r="47" spans="1:10" ht="19.5" customHeight="1">
      <c r="A47" s="107"/>
      <c r="B47" s="107"/>
      <c r="C47" s="108"/>
      <c r="D47" s="71" t="s">
        <v>35</v>
      </c>
      <c r="E47" s="21">
        <v>591</v>
      </c>
      <c r="F47" s="80"/>
      <c r="G47" s="73"/>
      <c r="J47" s="4"/>
    </row>
    <row r="48" spans="1:10" ht="19.5" customHeight="1">
      <c r="A48" s="107"/>
      <c r="B48" s="107"/>
      <c r="C48" s="108"/>
      <c r="D48" s="71" t="s">
        <v>22</v>
      </c>
      <c r="E48" s="21">
        <v>3500</v>
      </c>
      <c r="F48" s="80"/>
      <c r="G48" s="73"/>
      <c r="J48" s="4"/>
    </row>
    <row r="49" spans="1:10" ht="19.5" customHeight="1">
      <c r="A49" s="107"/>
      <c r="B49" s="107"/>
      <c r="C49" s="108"/>
      <c r="D49" s="71" t="s">
        <v>23</v>
      </c>
      <c r="E49" s="21">
        <v>450</v>
      </c>
      <c r="F49" s="80"/>
      <c r="G49" s="73"/>
      <c r="J49" s="4"/>
    </row>
    <row r="50" spans="1:10" s="10" customFormat="1" ht="19.5" customHeight="1">
      <c r="A50" s="107"/>
      <c r="B50" s="107"/>
      <c r="C50" s="108"/>
      <c r="D50" s="71" t="s">
        <v>24</v>
      </c>
      <c r="E50" s="21">
        <v>600</v>
      </c>
      <c r="F50" s="80"/>
      <c r="G50" s="73"/>
      <c r="J50" s="11"/>
    </row>
    <row r="51" spans="1:10" ht="19.5" customHeight="1">
      <c r="A51" s="107"/>
      <c r="B51" s="107"/>
      <c r="C51" s="108"/>
      <c r="D51" s="71" t="s">
        <v>25</v>
      </c>
      <c r="E51" s="21">
        <v>665</v>
      </c>
      <c r="F51" s="80"/>
      <c r="G51" s="73"/>
      <c r="J51" s="4"/>
    </row>
    <row r="52" spans="1:10" ht="19.5" customHeight="1">
      <c r="A52" s="107"/>
      <c r="B52" s="107"/>
      <c r="C52" s="108"/>
      <c r="D52" s="71" t="s">
        <v>27</v>
      </c>
      <c r="E52" s="21">
        <v>650</v>
      </c>
      <c r="F52" s="80"/>
      <c r="G52" s="73"/>
      <c r="J52" s="4"/>
    </row>
    <row r="53" spans="1:10" ht="19.5" customHeight="1">
      <c r="A53" s="107"/>
      <c r="B53" s="107"/>
      <c r="C53" s="108"/>
      <c r="D53" s="71" t="s">
        <v>28</v>
      </c>
      <c r="E53" s="21">
        <v>500</v>
      </c>
      <c r="F53" s="80"/>
      <c r="G53" s="73"/>
      <c r="J53" s="4"/>
    </row>
    <row r="54" spans="1:10" ht="19.5" customHeight="1">
      <c r="A54" s="107"/>
      <c r="B54" s="107"/>
      <c r="C54" s="108"/>
      <c r="D54" s="79" t="s">
        <v>29</v>
      </c>
      <c r="E54" s="25">
        <v>988</v>
      </c>
      <c r="F54" s="81"/>
      <c r="G54" s="82"/>
      <c r="J54" s="4"/>
    </row>
    <row r="55" spans="1:10" ht="19.5" customHeight="1" thickBot="1">
      <c r="A55" s="107"/>
      <c r="B55" s="107"/>
      <c r="C55" s="113"/>
      <c r="D55" s="79" t="s">
        <v>32</v>
      </c>
      <c r="E55" s="25">
        <v>850</v>
      </c>
      <c r="F55" s="81"/>
      <c r="G55" s="82"/>
      <c r="J55" s="4"/>
    </row>
    <row r="56" spans="1:10" ht="19.5" customHeight="1" thickBot="1">
      <c r="A56" s="27">
        <v>900</v>
      </c>
      <c r="B56" s="28">
        <v>90015</v>
      </c>
      <c r="C56" s="28"/>
      <c r="D56" s="67" t="s">
        <v>6</v>
      </c>
      <c r="E56" s="64">
        <f>E57</f>
        <v>0</v>
      </c>
      <c r="F56" s="33">
        <f>F57</f>
        <v>113804</v>
      </c>
      <c r="G56" s="63">
        <f>E56+F56</f>
        <v>113804</v>
      </c>
      <c r="J56" s="4"/>
    </row>
    <row r="57" spans="1:10" ht="19.5" customHeight="1">
      <c r="A57" s="114"/>
      <c r="B57" s="56"/>
      <c r="C57" s="30">
        <v>6050</v>
      </c>
      <c r="D57" s="83" t="s">
        <v>9</v>
      </c>
      <c r="E57" s="84"/>
      <c r="F57" s="85">
        <f>SUM(F58:F62)</f>
        <v>113804</v>
      </c>
      <c r="G57" s="70"/>
      <c r="J57" s="4"/>
    </row>
    <row r="58" spans="1:10" ht="19.5" customHeight="1">
      <c r="A58" s="114"/>
      <c r="B58" s="86"/>
      <c r="C58" s="30"/>
      <c r="D58" s="71" t="s">
        <v>14</v>
      </c>
      <c r="E58" s="87"/>
      <c r="F58" s="34">
        <v>19144</v>
      </c>
      <c r="G58" s="73"/>
      <c r="J58" s="4"/>
    </row>
    <row r="59" spans="1:10" ht="19.5" customHeight="1">
      <c r="A59" s="114"/>
      <c r="B59" s="56"/>
      <c r="C59" s="30"/>
      <c r="D59" s="71" t="s">
        <v>35</v>
      </c>
      <c r="E59" s="87"/>
      <c r="F59" s="34">
        <v>8000</v>
      </c>
      <c r="G59" s="73"/>
      <c r="J59" s="4"/>
    </row>
    <row r="60" spans="1:10" ht="19.5" customHeight="1">
      <c r="A60" s="114"/>
      <c r="B60" s="61"/>
      <c r="C60" s="30"/>
      <c r="D60" s="71" t="s">
        <v>22</v>
      </c>
      <c r="E60" s="87"/>
      <c r="F60" s="34">
        <v>35028</v>
      </c>
      <c r="G60" s="73"/>
      <c r="J60" s="4"/>
    </row>
    <row r="61" spans="1:10" ht="19.5" customHeight="1">
      <c r="A61" s="114"/>
      <c r="B61" s="56"/>
      <c r="C61" s="30"/>
      <c r="D61" s="71" t="s">
        <v>34</v>
      </c>
      <c r="E61" s="87"/>
      <c r="F61" s="34">
        <v>12104</v>
      </c>
      <c r="G61" s="73"/>
      <c r="J61" s="4"/>
    </row>
    <row r="62" spans="1:10" ht="19.5" customHeight="1" thickBot="1">
      <c r="A62" s="114"/>
      <c r="B62" s="57"/>
      <c r="C62" s="30"/>
      <c r="D62" s="79" t="s">
        <v>11</v>
      </c>
      <c r="E62" s="88"/>
      <c r="F62" s="42">
        <v>39528</v>
      </c>
      <c r="G62" s="73"/>
      <c r="J62" s="4"/>
    </row>
    <row r="63" spans="1:10" ht="22.5" customHeight="1" thickBot="1">
      <c r="A63" s="27">
        <v>921</v>
      </c>
      <c r="B63" s="28">
        <v>92195</v>
      </c>
      <c r="C63" s="28"/>
      <c r="D63" s="67" t="s">
        <v>6</v>
      </c>
      <c r="E63" s="29">
        <f>SUM(E64+E66)</f>
        <v>2500</v>
      </c>
      <c r="F63" s="62"/>
      <c r="G63" s="63">
        <f>E63+F63</f>
        <v>2500</v>
      </c>
      <c r="J63" s="5"/>
    </row>
    <row r="64" spans="1:10" ht="15">
      <c r="A64" s="108"/>
      <c r="B64" s="108"/>
      <c r="C64" s="57">
        <v>4210</v>
      </c>
      <c r="D64" s="68" t="s">
        <v>9</v>
      </c>
      <c r="E64" s="26">
        <f>SUM(E65:E65)</f>
        <v>2500</v>
      </c>
      <c r="F64" s="69"/>
      <c r="G64" s="70"/>
      <c r="J64" s="4"/>
    </row>
    <row r="65" spans="1:13" s="10" customFormat="1" ht="16.5" customHeight="1" thickBot="1">
      <c r="A65" s="108"/>
      <c r="B65" s="108"/>
      <c r="C65" s="58"/>
      <c r="D65" s="71" t="s">
        <v>36</v>
      </c>
      <c r="E65" s="21">
        <v>2500</v>
      </c>
      <c r="F65" s="89"/>
      <c r="G65" s="73"/>
      <c r="J65" s="11"/>
    </row>
    <row r="66" spans="1:13" ht="15.75" hidden="1" thickBot="1">
      <c r="A66" s="108"/>
      <c r="B66" s="108"/>
      <c r="C66" s="59">
        <v>4300</v>
      </c>
      <c r="D66" s="71" t="s">
        <v>9</v>
      </c>
      <c r="E66" s="20">
        <f>SUM(E67)</f>
        <v>0</v>
      </c>
      <c r="F66" s="80"/>
      <c r="G66" s="73"/>
      <c r="J66" s="4"/>
    </row>
    <row r="67" spans="1:13" ht="15.75" hidden="1" thickBot="1">
      <c r="A67" s="108"/>
      <c r="B67" s="108"/>
      <c r="C67" s="58"/>
      <c r="D67" s="79" t="s">
        <v>17</v>
      </c>
      <c r="E67" s="25"/>
      <c r="F67" s="81"/>
      <c r="G67" s="82"/>
      <c r="J67" s="4"/>
    </row>
    <row r="68" spans="1:13" ht="22.5" customHeight="1" thickBot="1">
      <c r="A68" s="27">
        <v>926</v>
      </c>
      <c r="B68" s="28"/>
      <c r="C68" s="28"/>
      <c r="D68" s="67" t="s">
        <v>6</v>
      </c>
      <c r="E68" s="29">
        <f>E70+E73</f>
        <v>11485</v>
      </c>
      <c r="F68" s="62">
        <f>F72+F69</f>
        <v>357211</v>
      </c>
      <c r="G68" s="63">
        <f>E68+F68</f>
        <v>368696</v>
      </c>
      <c r="J68" s="5"/>
    </row>
    <row r="69" spans="1:13" ht="17.25" customHeight="1" thickBot="1">
      <c r="A69" s="114"/>
      <c r="B69" s="27">
        <v>92605</v>
      </c>
      <c r="C69" s="28"/>
      <c r="D69" s="67" t="s">
        <v>6</v>
      </c>
      <c r="E69" s="29">
        <f>E70</f>
        <v>9500</v>
      </c>
      <c r="F69" s="90"/>
      <c r="G69" s="63"/>
      <c r="J69" s="5"/>
    </row>
    <row r="70" spans="1:13" ht="17.25" customHeight="1">
      <c r="A70" s="108"/>
      <c r="B70" s="108"/>
      <c r="C70" s="57">
        <v>4210</v>
      </c>
      <c r="D70" s="68" t="s">
        <v>9</v>
      </c>
      <c r="E70" s="26">
        <f>SUM(E71:E71)</f>
        <v>9500</v>
      </c>
      <c r="F70" s="69"/>
      <c r="G70" s="70"/>
      <c r="J70" s="4"/>
    </row>
    <row r="71" spans="1:13" ht="16.5" customHeight="1" thickBot="1">
      <c r="A71" s="108"/>
      <c r="B71" s="108"/>
      <c r="C71" s="59"/>
      <c r="D71" s="71" t="s">
        <v>8</v>
      </c>
      <c r="E71" s="21">
        <v>9500</v>
      </c>
      <c r="F71" s="80"/>
      <c r="G71" s="73"/>
      <c r="J71" s="5"/>
    </row>
    <row r="72" spans="1:13" ht="15" thickBot="1">
      <c r="A72" s="114"/>
      <c r="B72" s="91">
        <v>92695</v>
      </c>
      <c r="C72" s="27"/>
      <c r="D72" s="67" t="s">
        <v>6</v>
      </c>
      <c r="E72" s="29">
        <f>SUM(E73)</f>
        <v>1985</v>
      </c>
      <c r="F72" s="92">
        <f>F76</f>
        <v>357211</v>
      </c>
      <c r="G72" s="93"/>
      <c r="J72" s="5"/>
    </row>
    <row r="73" spans="1:13" ht="15">
      <c r="A73" s="108"/>
      <c r="B73" s="94"/>
      <c r="C73" s="57">
        <v>4210</v>
      </c>
      <c r="D73" s="68" t="s">
        <v>9</v>
      </c>
      <c r="E73" s="26">
        <f>SUM(E74:E75)</f>
        <v>1985</v>
      </c>
      <c r="F73" s="69"/>
      <c r="G73" s="70"/>
      <c r="J73" s="5"/>
    </row>
    <row r="74" spans="1:13" ht="15">
      <c r="A74" s="108"/>
      <c r="B74" s="94"/>
      <c r="C74" s="59"/>
      <c r="D74" s="71" t="s">
        <v>27</v>
      </c>
      <c r="E74" s="21">
        <v>1185</v>
      </c>
      <c r="F74" s="80"/>
      <c r="G74" s="73"/>
      <c r="J74" s="5"/>
    </row>
    <row r="75" spans="1:13" ht="15">
      <c r="A75" s="108"/>
      <c r="B75" s="94"/>
      <c r="C75" s="59"/>
      <c r="D75" s="71" t="s">
        <v>26</v>
      </c>
      <c r="E75" s="21">
        <v>800</v>
      </c>
      <c r="F75" s="80"/>
      <c r="G75" s="73"/>
      <c r="J75" s="5"/>
    </row>
    <row r="76" spans="1:13" ht="16.5" customHeight="1">
      <c r="A76" s="108"/>
      <c r="B76" s="94"/>
      <c r="C76" s="59">
        <v>6050</v>
      </c>
      <c r="D76" s="71" t="s">
        <v>10</v>
      </c>
      <c r="E76" s="19"/>
      <c r="F76" s="32">
        <f>SUM(F77:F102)</f>
        <v>357211</v>
      </c>
      <c r="G76" s="73"/>
      <c r="J76" s="7"/>
      <c r="L76" s="2"/>
      <c r="M76" s="2"/>
    </row>
    <row r="77" spans="1:13" ht="16.5" customHeight="1">
      <c r="A77" s="108"/>
      <c r="B77" s="94"/>
      <c r="C77" s="23"/>
      <c r="D77" s="95" t="s">
        <v>13</v>
      </c>
      <c r="E77" s="14"/>
      <c r="F77" s="35">
        <v>1107</v>
      </c>
      <c r="G77" s="96"/>
      <c r="J77" s="7"/>
      <c r="L77" s="2"/>
      <c r="M77" s="2"/>
    </row>
    <row r="78" spans="1:13" ht="16.5" customHeight="1">
      <c r="A78" s="108"/>
      <c r="B78" s="94"/>
      <c r="C78" s="23"/>
      <c r="D78" s="95" t="s">
        <v>14</v>
      </c>
      <c r="E78" s="14"/>
      <c r="F78" s="35">
        <v>3500</v>
      </c>
      <c r="G78" s="96"/>
      <c r="J78" s="7"/>
      <c r="L78" s="2"/>
      <c r="M78" s="2"/>
    </row>
    <row r="79" spans="1:13" ht="16.5" customHeight="1">
      <c r="A79" s="108"/>
      <c r="B79" s="94"/>
      <c r="C79" s="23"/>
      <c r="D79" s="95" t="s">
        <v>15</v>
      </c>
      <c r="E79" s="14"/>
      <c r="F79" s="35">
        <v>3500</v>
      </c>
      <c r="G79" s="96"/>
      <c r="J79" s="7"/>
      <c r="L79" s="2"/>
      <c r="M79" s="2"/>
    </row>
    <row r="80" spans="1:13" ht="16.5" customHeight="1">
      <c r="A80" s="108"/>
      <c r="B80" s="94"/>
      <c r="C80" s="23"/>
      <c r="D80" s="95" t="s">
        <v>15</v>
      </c>
      <c r="E80" s="14"/>
      <c r="F80" s="35">
        <v>12628</v>
      </c>
      <c r="G80" s="96"/>
      <c r="J80" s="7"/>
      <c r="L80" s="2"/>
      <c r="M80" s="2"/>
    </row>
    <row r="81" spans="1:13" ht="16.5" customHeight="1">
      <c r="A81" s="108"/>
      <c r="B81" s="94"/>
      <c r="C81" s="23"/>
      <c r="D81" s="95" t="s">
        <v>16</v>
      </c>
      <c r="E81" s="14"/>
      <c r="F81" s="35">
        <v>16261</v>
      </c>
      <c r="G81" s="96"/>
      <c r="J81" s="7"/>
      <c r="L81" s="2"/>
      <c r="M81" s="2"/>
    </row>
    <row r="82" spans="1:13" ht="16.5" customHeight="1">
      <c r="A82" s="108"/>
      <c r="B82" s="94"/>
      <c r="C82" s="23"/>
      <c r="D82" s="95" t="s">
        <v>33</v>
      </c>
      <c r="E82" s="14"/>
      <c r="F82" s="35">
        <v>14943</v>
      </c>
      <c r="G82" s="96"/>
      <c r="J82" s="7"/>
      <c r="L82" s="2"/>
      <c r="M82" s="2"/>
    </row>
    <row r="83" spans="1:13" ht="16.5" customHeight="1">
      <c r="A83" s="108"/>
      <c r="B83" s="94"/>
      <c r="C83" s="23"/>
      <c r="D83" s="95" t="s">
        <v>17</v>
      </c>
      <c r="E83" s="14"/>
      <c r="F83" s="35">
        <v>14946</v>
      </c>
      <c r="G83" s="96"/>
      <c r="J83" s="7"/>
      <c r="L83" s="2"/>
      <c r="M83" s="2"/>
    </row>
    <row r="84" spans="1:13" ht="16.5" customHeight="1">
      <c r="A84" s="108"/>
      <c r="B84" s="94"/>
      <c r="C84" s="23"/>
      <c r="D84" s="95" t="s">
        <v>18</v>
      </c>
      <c r="E84" s="14"/>
      <c r="F84" s="35">
        <v>24468</v>
      </c>
      <c r="G84" s="96"/>
      <c r="J84" s="7"/>
      <c r="L84" s="2"/>
      <c r="M84" s="2"/>
    </row>
    <row r="85" spans="1:13" s="10" customFormat="1" ht="16.5" customHeight="1">
      <c r="A85" s="108"/>
      <c r="B85" s="94"/>
      <c r="C85" s="23"/>
      <c r="D85" s="95" t="s">
        <v>19</v>
      </c>
      <c r="E85" s="14"/>
      <c r="F85" s="35">
        <v>19000</v>
      </c>
      <c r="G85" s="96"/>
      <c r="J85" s="12"/>
      <c r="L85" s="13"/>
      <c r="M85" s="13"/>
    </row>
    <row r="86" spans="1:13" ht="16.5" customHeight="1">
      <c r="A86" s="108"/>
      <c r="B86" s="94"/>
      <c r="C86" s="23"/>
      <c r="D86" s="95" t="s">
        <v>12</v>
      </c>
      <c r="E86" s="14"/>
      <c r="F86" s="35">
        <v>22254</v>
      </c>
      <c r="G86" s="96"/>
      <c r="J86" s="7"/>
      <c r="L86" s="2"/>
      <c r="M86" s="2"/>
    </row>
    <row r="87" spans="1:13" ht="16.5" customHeight="1">
      <c r="A87" s="108"/>
      <c r="B87" s="94"/>
      <c r="C87" s="23"/>
      <c r="D87" s="95" t="s">
        <v>20</v>
      </c>
      <c r="E87" s="14"/>
      <c r="F87" s="35">
        <v>11800</v>
      </c>
      <c r="G87" s="96"/>
      <c r="J87" s="7"/>
      <c r="L87" s="2"/>
      <c r="M87" s="2"/>
    </row>
    <row r="88" spans="1:13" ht="16.5" customHeight="1">
      <c r="A88" s="108"/>
      <c r="B88" s="94"/>
      <c r="C88" s="23"/>
      <c r="D88" s="95" t="s">
        <v>20</v>
      </c>
      <c r="E88" s="14"/>
      <c r="F88" s="35">
        <v>11945</v>
      </c>
      <c r="G88" s="96"/>
      <c r="J88" s="7"/>
      <c r="L88" s="2"/>
      <c r="M88" s="2"/>
    </row>
    <row r="89" spans="1:13" ht="16.5" customHeight="1">
      <c r="A89" s="108"/>
      <c r="B89" s="94"/>
      <c r="C89" s="23"/>
      <c r="D89" s="95" t="s">
        <v>8</v>
      </c>
      <c r="E89" s="14"/>
      <c r="F89" s="35">
        <v>25200</v>
      </c>
      <c r="G89" s="96"/>
      <c r="J89" s="7"/>
      <c r="L89" s="2"/>
      <c r="M89" s="2"/>
    </row>
    <row r="90" spans="1:13" ht="16.5" customHeight="1">
      <c r="A90" s="108"/>
      <c r="B90" s="94"/>
      <c r="C90" s="23"/>
      <c r="D90" s="95" t="s">
        <v>21</v>
      </c>
      <c r="E90" s="14"/>
      <c r="F90" s="35">
        <v>30112</v>
      </c>
      <c r="G90" s="96"/>
      <c r="J90" s="7"/>
      <c r="L90" s="2"/>
      <c r="M90" s="2"/>
    </row>
    <row r="91" spans="1:13" ht="16.5" customHeight="1">
      <c r="A91" s="108"/>
      <c r="B91" s="94"/>
      <c r="C91" s="23"/>
      <c r="D91" s="95" t="s">
        <v>36</v>
      </c>
      <c r="E91" s="14"/>
      <c r="F91" s="35">
        <v>6736</v>
      </c>
      <c r="G91" s="96"/>
      <c r="J91" s="7"/>
      <c r="L91" s="2"/>
      <c r="M91" s="2"/>
    </row>
    <row r="92" spans="1:13" ht="16.5" customHeight="1">
      <c r="A92" s="108"/>
      <c r="B92" s="94"/>
      <c r="C92" s="23"/>
      <c r="D92" s="95" t="s">
        <v>23</v>
      </c>
      <c r="E92" s="14"/>
      <c r="F92" s="35">
        <v>15396</v>
      </c>
      <c r="G92" s="96"/>
      <c r="J92" s="7"/>
      <c r="L92" s="2"/>
      <c r="M92" s="2"/>
    </row>
    <row r="93" spans="1:13" s="10" customFormat="1" ht="16.5" customHeight="1">
      <c r="A93" s="108"/>
      <c r="B93" s="94"/>
      <c r="C93" s="23"/>
      <c r="D93" s="95" t="s">
        <v>24</v>
      </c>
      <c r="E93" s="14"/>
      <c r="F93" s="35">
        <v>1000</v>
      </c>
      <c r="G93" s="96"/>
      <c r="J93" s="12"/>
      <c r="L93" s="13"/>
      <c r="M93" s="13"/>
    </row>
    <row r="94" spans="1:13" s="10" customFormat="1" ht="16.5" customHeight="1">
      <c r="A94" s="108"/>
      <c r="B94" s="94"/>
      <c r="C94" s="23"/>
      <c r="D94" s="95" t="s">
        <v>25</v>
      </c>
      <c r="E94" s="14"/>
      <c r="F94" s="35">
        <v>4870</v>
      </c>
      <c r="G94" s="96"/>
      <c r="J94" s="12"/>
      <c r="L94" s="13"/>
      <c r="M94" s="13"/>
    </row>
    <row r="95" spans="1:13" s="10" customFormat="1" ht="16.5" customHeight="1">
      <c r="A95" s="108"/>
      <c r="B95" s="94"/>
      <c r="C95" s="23"/>
      <c r="D95" s="95" t="s">
        <v>26</v>
      </c>
      <c r="E95" s="14"/>
      <c r="F95" s="35">
        <v>17897</v>
      </c>
      <c r="G95" s="96"/>
      <c r="J95" s="12"/>
      <c r="L95" s="13"/>
      <c r="M95" s="13"/>
    </row>
    <row r="96" spans="1:13" s="10" customFormat="1" ht="16.5" customHeight="1">
      <c r="A96" s="108"/>
      <c r="B96" s="94"/>
      <c r="C96" s="23"/>
      <c r="D96" s="95" t="s">
        <v>27</v>
      </c>
      <c r="E96" s="14"/>
      <c r="F96" s="35">
        <v>20780</v>
      </c>
      <c r="G96" s="96"/>
      <c r="J96" s="12"/>
      <c r="L96" s="13"/>
      <c r="M96" s="13"/>
    </row>
    <row r="97" spans="1:13" ht="16.5" customHeight="1">
      <c r="A97" s="108"/>
      <c r="B97" s="94"/>
      <c r="C97" s="23"/>
      <c r="D97" s="95" t="s">
        <v>7</v>
      </c>
      <c r="E97" s="14"/>
      <c r="F97" s="35">
        <v>19764</v>
      </c>
      <c r="G97" s="96"/>
      <c r="J97" s="7"/>
      <c r="L97" s="2"/>
      <c r="M97" s="2"/>
    </row>
    <row r="98" spans="1:13" ht="16.5" customHeight="1">
      <c r="A98" s="108"/>
      <c r="B98" s="94"/>
      <c r="C98" s="23"/>
      <c r="D98" s="95" t="s">
        <v>29</v>
      </c>
      <c r="E98" s="14"/>
      <c r="F98" s="35">
        <v>21952</v>
      </c>
      <c r="G98" s="96"/>
      <c r="I98" s="8"/>
      <c r="J98" s="9"/>
      <c r="L98" s="2"/>
      <c r="M98" s="2"/>
    </row>
    <row r="99" spans="1:13" ht="16.5" customHeight="1">
      <c r="A99" s="108"/>
      <c r="B99" s="94"/>
      <c r="C99" s="23"/>
      <c r="D99" s="95" t="s">
        <v>29</v>
      </c>
      <c r="E99" s="14"/>
      <c r="F99" s="35">
        <v>6000</v>
      </c>
      <c r="G99" s="96"/>
      <c r="I99" s="8"/>
      <c r="J99" s="9"/>
      <c r="L99" s="2"/>
      <c r="M99" s="2"/>
    </row>
    <row r="100" spans="1:13" ht="16.5" customHeight="1">
      <c r="A100" s="108"/>
      <c r="B100" s="94"/>
      <c r="C100" s="23"/>
      <c r="D100" s="95" t="s">
        <v>29</v>
      </c>
      <c r="E100" s="14"/>
      <c r="F100" s="35">
        <v>9600</v>
      </c>
      <c r="G100" s="96"/>
      <c r="I100" s="8"/>
      <c r="J100" s="9"/>
      <c r="L100" s="2"/>
      <c r="M100" s="2"/>
    </row>
    <row r="101" spans="1:13" ht="16.5" customHeight="1">
      <c r="A101" s="108"/>
      <c r="B101" s="94"/>
      <c r="C101" s="23"/>
      <c r="D101" s="97" t="s">
        <v>32</v>
      </c>
      <c r="E101" s="15"/>
      <c r="F101" s="35">
        <v>8652</v>
      </c>
      <c r="G101" s="96"/>
      <c r="I101" s="8"/>
      <c r="J101" s="7"/>
      <c r="L101" s="2"/>
      <c r="M101" s="2"/>
    </row>
    <row r="102" spans="1:13" ht="15.75" thickBot="1">
      <c r="A102" s="108"/>
      <c r="B102" s="94"/>
      <c r="C102" s="23"/>
      <c r="D102" s="98" t="s">
        <v>30</v>
      </c>
      <c r="E102" s="24"/>
      <c r="F102" s="36">
        <v>12900</v>
      </c>
      <c r="G102" s="99"/>
      <c r="L102" s="2"/>
      <c r="M102" s="2"/>
    </row>
    <row r="103" spans="1:13" ht="21.75" customHeight="1" thickBot="1">
      <c r="A103" s="109"/>
      <c r="B103" s="83"/>
      <c r="C103" s="43"/>
      <c r="D103" s="100"/>
      <c r="E103" s="44">
        <f>E9+E17+E21+E63+E69+E72</f>
        <v>58477</v>
      </c>
      <c r="F103" s="45">
        <f>SUM(F76+F13++F57+F18)</f>
        <v>565794</v>
      </c>
      <c r="G103" s="46">
        <f>E103+F103</f>
        <v>624271</v>
      </c>
      <c r="H103" s="8"/>
      <c r="L103" s="3"/>
    </row>
    <row r="104" spans="1:13" ht="15">
      <c r="K104" s="2"/>
      <c r="L104" s="3"/>
    </row>
  </sheetData>
  <mergeCells count="13">
    <mergeCell ref="A57:A62"/>
    <mergeCell ref="A64:A67"/>
    <mergeCell ref="B64:B67"/>
    <mergeCell ref="A69:A103"/>
    <mergeCell ref="B70:B71"/>
    <mergeCell ref="A6:G6"/>
    <mergeCell ref="A22:A55"/>
    <mergeCell ref="B22:B55"/>
    <mergeCell ref="C23:C37"/>
    <mergeCell ref="B10:B16"/>
    <mergeCell ref="A10:A16"/>
    <mergeCell ref="C11:C12"/>
    <mergeCell ref="C39:C55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2018-09-11T06:11:47Z</cp:lastPrinted>
  <dcterms:created xsi:type="dcterms:W3CDTF">2015-10-06T07:22:52Z</dcterms:created>
  <dcterms:modified xsi:type="dcterms:W3CDTF">2018-09-11T06:13:28Z</dcterms:modified>
</cp:coreProperties>
</file>