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19440" windowHeight="9915"/>
  </bookViews>
  <sheets>
    <sheet name="03-08-2017" sheetId="5" r:id="rId1"/>
  </sheets>
  <calcPr calcId="125725"/>
</workbook>
</file>

<file path=xl/calcChain.xml><?xml version="1.0" encoding="utf-8"?>
<calcChain xmlns="http://schemas.openxmlformats.org/spreadsheetml/2006/main">
  <c r="E8" i="5"/>
  <c r="F21"/>
  <c r="E7"/>
  <c r="F91"/>
  <c r="E81"/>
  <c r="E80" s="1"/>
  <c r="E70"/>
  <c r="E86"/>
  <c r="E79" l="1"/>
  <c r="E85"/>
  <c r="F7"/>
  <c r="F90"/>
  <c r="E77"/>
  <c r="F67"/>
  <c r="F66" s="1"/>
  <c r="G66" s="1"/>
  <c r="E49"/>
  <c r="E33"/>
  <c r="E29"/>
  <c r="E28" s="1"/>
  <c r="G28" s="1"/>
  <c r="F119" l="1"/>
  <c r="G7"/>
  <c r="F85"/>
  <c r="E32"/>
  <c r="E69"/>
  <c r="G69" s="1"/>
  <c r="F79"/>
  <c r="G32" l="1"/>
  <c r="E119"/>
  <c r="G119" s="1"/>
  <c r="G79"/>
  <c r="H119" l="1"/>
</calcChain>
</file>

<file path=xl/sharedStrings.xml><?xml version="1.0" encoding="utf-8"?>
<sst xmlns="http://schemas.openxmlformats.org/spreadsheetml/2006/main" count="121" uniqueCount="52">
  <si>
    <t>dział</t>
  </si>
  <si>
    <t>rozdział</t>
  </si>
  <si>
    <t>§</t>
  </si>
  <si>
    <t>Sołectwo</t>
  </si>
  <si>
    <t>kwota wydatku bieżącego</t>
  </si>
  <si>
    <t>kwota wydatku majątkowego</t>
  </si>
  <si>
    <t>Razem</t>
  </si>
  <si>
    <t>Podzamcze</t>
  </si>
  <si>
    <t>Korzeniewo</t>
  </si>
  <si>
    <t>w tym:</t>
  </si>
  <si>
    <t>w tym;</t>
  </si>
  <si>
    <t>Zagospodarowanie przestrzeni publicznej dla celów rekreacyjno sportowych w tym:</t>
  </si>
  <si>
    <t>Tychnowy</t>
  </si>
  <si>
    <t>Gurcz</t>
  </si>
  <si>
    <t>Baldram</t>
  </si>
  <si>
    <t>Brachlewo</t>
  </si>
  <si>
    <t>Brokowo</t>
  </si>
  <si>
    <t>Bronno</t>
  </si>
  <si>
    <t>Wykonanie projektów oświetlenia ulic osiedli Dankowo I i Dankowo II</t>
  </si>
  <si>
    <t>Dubiel</t>
  </si>
  <si>
    <t>Gniewskie Pole</t>
  </si>
  <si>
    <t>Górki</t>
  </si>
  <si>
    <t>Grabówko</t>
  </si>
  <si>
    <t>Janowo</t>
  </si>
  <si>
    <t>Remont budynku świetlicy w miejscowości Kamionka wraz z niezbędnym wyposażeniem</t>
  </si>
  <si>
    <t>Licze</t>
  </si>
  <si>
    <t>Mareza</t>
  </si>
  <si>
    <t>Mareza Osiedle</t>
  </si>
  <si>
    <t>Nowy Dwór</t>
  </si>
  <si>
    <t>Obory</t>
  </si>
  <si>
    <t>Ośno</t>
  </si>
  <si>
    <t>Pastwa</t>
  </si>
  <si>
    <t>Pawlice</t>
  </si>
  <si>
    <t>Rakowice</t>
  </si>
  <si>
    <t>Rakowiec</t>
  </si>
  <si>
    <t>Szałwinek</t>
  </si>
  <si>
    <t>w tym</t>
  </si>
  <si>
    <t>Rozpędziny</t>
  </si>
  <si>
    <t xml:space="preserve">Mareza </t>
  </si>
  <si>
    <t>Odmalowanie pomieszczenia 
w świetlicy -Rozpędziny</t>
  </si>
  <si>
    <t xml:space="preserve">Budowa oświetlenia drogowego przy 
ul. Starodworskiej 
w Tychnowach-projekt </t>
  </si>
  <si>
    <t>Wykonanie projektu oświetlenia drogowego 
za wałem w Lipiankach</t>
  </si>
  <si>
    <t xml:space="preserve">Budowa oświetlenia drogowego przy 
ul. Rodzinnej 
w Tychnowach-projekt </t>
  </si>
  <si>
    <t>Zestawienie zbiorcze funduszu sołeckiego według klasyfikacji budżetowej na 2017</t>
  </si>
  <si>
    <t>Dankowo</t>
  </si>
  <si>
    <t>Budowa oświetlenia drogowego w msc. Licze przy działkach geodezyjnych: dz. Nr 215, dz. Nr 277 - dokumentacja projektowa</t>
  </si>
  <si>
    <t xml:space="preserve">Grabówko </t>
  </si>
  <si>
    <t xml:space="preserve">Brokowo </t>
  </si>
  <si>
    <t xml:space="preserve">Obory </t>
  </si>
  <si>
    <t xml:space="preserve">Korzeniewo </t>
  </si>
  <si>
    <t xml:space="preserve">Rakowice FS - Remont (utwardzenie) drogi gminnej w miejscowości Rakowice </t>
  </si>
  <si>
    <t>Załącznik  Nr 10
do Uchwały Nr XLIV/292/17
Rady Gminy Kwidzyn 
z dnia 30 listopada 2017</t>
  </si>
</sst>
</file>

<file path=xl/styles.xml><?xml version="1.0" encoding="utf-8"?>
<styleSheet xmlns="http://schemas.openxmlformats.org/spreadsheetml/2006/main">
  <fonts count="14">
    <font>
      <sz val="11"/>
      <color theme="1"/>
      <name val="Czcionka tekstu podstawowego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sz val="11"/>
      <color rgb="FFFF0000"/>
      <name val="Czcionka tekstu podstawowego"/>
      <family val="2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Czcionka tekstu podstawowego"/>
      <family val="2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Czcionka tekstu podstawowego"/>
      <family val="2"/>
      <charset val="238"/>
    </font>
    <font>
      <sz val="9"/>
      <name val="Czcionka tekstu podstawowego"/>
      <family val="2"/>
      <charset val="238"/>
    </font>
    <font>
      <b/>
      <sz val="11"/>
      <name val="Times New Roman"/>
      <family val="1"/>
      <charset val="238"/>
    </font>
    <font>
      <b/>
      <sz val="11"/>
      <name val="Czcionka tekstu podstawowego"/>
      <family val="2"/>
      <charset val="238"/>
    </font>
    <font>
      <b/>
      <sz val="1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4" fontId="2" fillId="0" borderId="0" xfId="0" applyNumberFormat="1" applyFont="1" applyBorder="1" applyAlignment="1">
      <alignment horizontal="right" vertical="center" wrapText="1"/>
    </xf>
    <xf numFmtId="0" fontId="3" fillId="0" borderId="0" xfId="0" applyFont="1"/>
    <xf numFmtId="0" fontId="0" fillId="0" borderId="0" xfId="0" applyBorder="1"/>
    <xf numFmtId="4" fontId="1" fillId="0" borderId="0" xfId="0" applyNumberFormat="1" applyFont="1" applyBorder="1" applyAlignment="1">
      <alignment horizontal="right" vertical="center" wrapText="1"/>
    </xf>
    <xf numFmtId="4" fontId="0" fillId="0" borderId="0" xfId="0" applyNumberFormat="1" applyBorder="1" applyAlignment="1">
      <alignment horizontal="right" vertical="center"/>
    </xf>
    <xf numFmtId="3" fontId="0" fillId="0" borderId="0" xfId="0" applyNumberFormat="1"/>
    <xf numFmtId="3" fontId="0" fillId="0" borderId="0" xfId="0" applyNumberFormat="1" applyBorder="1" applyAlignment="1">
      <alignment horizontal="right" vertical="center"/>
    </xf>
    <xf numFmtId="0" fontId="4" fillId="0" borderId="0" xfId="0" applyFont="1"/>
    <xf numFmtId="0" fontId="4" fillId="0" borderId="0" xfId="0" applyFont="1" applyBorder="1"/>
    <xf numFmtId="0" fontId="6" fillId="0" borderId="0" xfId="0" applyFont="1"/>
    <xf numFmtId="0" fontId="6" fillId="0" borderId="0" xfId="0" applyFont="1" applyBorder="1"/>
    <xf numFmtId="4" fontId="5" fillId="0" borderId="0" xfId="0" applyNumberFormat="1" applyFont="1" applyBorder="1" applyAlignment="1">
      <alignment horizontal="right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/>
    <xf numFmtId="0" fontId="7" fillId="0" borderId="1" xfId="0" applyFont="1" applyBorder="1"/>
    <xf numFmtId="3" fontId="7" fillId="0" borderId="1" xfId="0" applyNumberFormat="1" applyFont="1" applyBorder="1" applyAlignment="1">
      <alignment horizontal="right" vertical="center"/>
    </xf>
    <xf numFmtId="3" fontId="7" fillId="2" borderId="1" xfId="0" applyNumberFormat="1" applyFont="1" applyFill="1" applyBorder="1" applyAlignment="1">
      <alignment horizontal="right" vertical="center"/>
    </xf>
    <xf numFmtId="0" fontId="6" fillId="2" borderId="0" xfId="0" applyFont="1" applyFill="1"/>
    <xf numFmtId="0" fontId="6" fillId="2" borderId="0" xfId="0" applyFont="1" applyFill="1" applyBorder="1"/>
    <xf numFmtId="0" fontId="8" fillId="0" borderId="0" xfId="0" applyFont="1"/>
    <xf numFmtId="0" fontId="9" fillId="0" borderId="0" xfId="0" applyFont="1"/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3" fontId="11" fillId="0" borderId="1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3" fontId="11" fillId="2" borderId="1" xfId="0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vertical="top" wrapText="1"/>
    </xf>
    <xf numFmtId="0" fontId="9" fillId="0" borderId="1" xfId="0" applyFont="1" applyBorder="1"/>
    <xf numFmtId="0" fontId="11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0" fontId="12" fillId="2" borderId="1" xfId="0" applyFont="1" applyFill="1" applyBorder="1"/>
    <xf numFmtId="3" fontId="11" fillId="2" borderId="1" xfId="0" applyNumberFormat="1" applyFont="1" applyFill="1" applyBorder="1" applyAlignment="1">
      <alignment vertical="top" wrapText="1"/>
    </xf>
    <xf numFmtId="0" fontId="7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3" fontId="11" fillId="2" borderId="1" xfId="0" applyNumberFormat="1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vertical="center" wrapText="1"/>
    </xf>
    <xf numFmtId="3" fontId="9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/>
    <xf numFmtId="3" fontId="7" fillId="0" borderId="1" xfId="0" applyNumberFormat="1" applyFont="1" applyBorder="1" applyAlignment="1">
      <alignment horizontal="right" vertical="center" wrapText="1"/>
    </xf>
    <xf numFmtId="0" fontId="7" fillId="2" borderId="1" xfId="0" applyFont="1" applyFill="1" applyBorder="1"/>
    <xf numFmtId="3" fontId="13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/>
    <xf numFmtId="0" fontId="7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0"/>
  <sheetViews>
    <sheetView tabSelected="1" zoomScale="124" zoomScaleNormal="124" workbookViewId="0">
      <selection activeCell="G119" sqref="A1:G119"/>
    </sheetView>
  </sheetViews>
  <sheetFormatPr defaultColWidth="8.75" defaultRowHeight="14.25"/>
  <cols>
    <col min="1" max="1" width="6" style="24" customWidth="1"/>
    <col min="2" max="2" width="7.375" style="24" customWidth="1"/>
    <col min="3" max="3" width="8.75" style="24"/>
    <col min="4" max="4" width="20.375" style="24" customWidth="1"/>
    <col min="5" max="5" width="14" style="24" customWidth="1"/>
    <col min="6" max="6" width="11.875" style="24" customWidth="1"/>
    <col min="7" max="7" width="10.875" style="24" customWidth="1"/>
    <col min="8" max="9" width="8.75" style="1"/>
    <col min="10" max="10" width="9.875" style="1" bestFit="1" customWidth="1"/>
    <col min="11" max="16384" width="8.75" style="1"/>
  </cols>
  <sheetData>
    <row r="1" spans="1:10" ht="23.25" customHeight="1">
      <c r="A1" s="23"/>
      <c r="F1" s="62" t="s">
        <v>51</v>
      </c>
      <c r="G1" s="63"/>
      <c r="J1" s="6"/>
    </row>
    <row r="2" spans="1:10" ht="24.75" customHeight="1">
      <c r="A2" s="23"/>
      <c r="F2" s="63"/>
      <c r="G2" s="63"/>
      <c r="J2" s="6"/>
    </row>
    <row r="3" spans="1:10" ht="8.25" customHeight="1">
      <c r="A3" s="23"/>
      <c r="J3" s="6"/>
    </row>
    <row r="4" spans="1:10" ht="15.75">
      <c r="A4" s="64" t="s">
        <v>43</v>
      </c>
      <c r="B4" s="65"/>
      <c r="C4" s="65"/>
      <c r="D4" s="65"/>
      <c r="E4" s="65"/>
      <c r="F4" s="65"/>
      <c r="G4" s="65"/>
      <c r="J4" s="6"/>
    </row>
    <row r="5" spans="1:10" ht="5.25" customHeight="1">
      <c r="A5" s="23"/>
      <c r="J5" s="6"/>
    </row>
    <row r="6" spans="1:10" ht="44.25" customHeight="1">
      <c r="A6" s="25" t="s">
        <v>0</v>
      </c>
      <c r="B6" s="25" t="s">
        <v>1</v>
      </c>
      <c r="C6" s="25" t="s">
        <v>2</v>
      </c>
      <c r="D6" s="25" t="s">
        <v>3</v>
      </c>
      <c r="E6" s="25" t="s">
        <v>4</v>
      </c>
      <c r="F6" s="25" t="s">
        <v>5</v>
      </c>
      <c r="G6" s="25" t="s">
        <v>6</v>
      </c>
      <c r="J6" s="6"/>
    </row>
    <row r="7" spans="1:10">
      <c r="A7" s="26">
        <v>600</v>
      </c>
      <c r="B7" s="26">
        <v>60016</v>
      </c>
      <c r="C7" s="26"/>
      <c r="D7" s="27" t="s">
        <v>6</v>
      </c>
      <c r="E7" s="28">
        <f>SUM(E8)</f>
        <v>146847</v>
      </c>
      <c r="F7" s="29">
        <f>SUM(F8+F21)</f>
        <v>53713</v>
      </c>
      <c r="G7" s="29">
        <f>SUM(E7:F7)</f>
        <v>200560</v>
      </c>
      <c r="J7" s="6"/>
    </row>
    <row r="8" spans="1:10" ht="15">
      <c r="A8" s="30"/>
      <c r="B8" s="30"/>
      <c r="C8" s="26">
        <v>4270</v>
      </c>
      <c r="D8" s="31" t="s">
        <v>36</v>
      </c>
      <c r="E8" s="32">
        <f>SUM(E9:E20)</f>
        <v>146847</v>
      </c>
      <c r="F8" s="29"/>
      <c r="G8" s="29"/>
      <c r="J8" s="6"/>
    </row>
    <row r="9" spans="1:10" ht="15">
      <c r="A9" s="30"/>
      <c r="B9" s="30"/>
      <c r="C9" s="26"/>
      <c r="D9" s="31" t="s">
        <v>14</v>
      </c>
      <c r="E9" s="33">
        <v>17049</v>
      </c>
      <c r="F9" s="29"/>
      <c r="G9" s="29"/>
      <c r="J9" s="6"/>
    </row>
    <row r="10" spans="1:10" ht="15">
      <c r="A10" s="30"/>
      <c r="B10" s="30"/>
      <c r="C10" s="26"/>
      <c r="D10" s="31" t="s">
        <v>47</v>
      </c>
      <c r="E10" s="33">
        <v>4032</v>
      </c>
      <c r="F10" s="29"/>
      <c r="G10" s="29"/>
      <c r="J10" s="6"/>
    </row>
    <row r="11" spans="1:10" s="13" customFormat="1" ht="15">
      <c r="A11" s="30"/>
      <c r="B11" s="30"/>
      <c r="C11" s="26"/>
      <c r="D11" s="31" t="s">
        <v>19</v>
      </c>
      <c r="E11" s="33">
        <v>4749</v>
      </c>
      <c r="F11" s="29"/>
      <c r="G11" s="29"/>
      <c r="J11" s="14"/>
    </row>
    <row r="12" spans="1:10" s="13" customFormat="1" ht="15">
      <c r="A12" s="30"/>
      <c r="B12" s="30"/>
      <c r="C12" s="26"/>
      <c r="D12" s="31" t="s">
        <v>20</v>
      </c>
      <c r="E12" s="33">
        <v>12951</v>
      </c>
      <c r="F12" s="29"/>
      <c r="G12" s="29"/>
      <c r="J12" s="14"/>
    </row>
    <row r="13" spans="1:10" s="13" customFormat="1" ht="15">
      <c r="A13" s="30"/>
      <c r="B13" s="30"/>
      <c r="C13" s="26"/>
      <c r="D13" s="31" t="s">
        <v>46</v>
      </c>
      <c r="E13" s="33">
        <v>14472</v>
      </c>
      <c r="F13" s="29"/>
      <c r="G13" s="29"/>
      <c r="J13" s="14"/>
    </row>
    <row r="14" spans="1:10" s="13" customFormat="1" ht="15">
      <c r="A14" s="30"/>
      <c r="B14" s="30"/>
      <c r="C14" s="26"/>
      <c r="D14" s="31" t="s">
        <v>49</v>
      </c>
      <c r="E14" s="33">
        <v>24638</v>
      </c>
      <c r="F14" s="29"/>
      <c r="G14" s="29"/>
      <c r="J14" s="14"/>
    </row>
    <row r="15" spans="1:10" s="13" customFormat="1" ht="15">
      <c r="A15" s="30"/>
      <c r="B15" s="30"/>
      <c r="C15" s="26"/>
      <c r="D15" s="31" t="s">
        <v>28</v>
      </c>
      <c r="E15" s="33">
        <v>16110</v>
      </c>
      <c r="F15" s="29"/>
      <c r="G15" s="29"/>
      <c r="J15" s="14"/>
    </row>
    <row r="16" spans="1:10" s="13" customFormat="1" ht="15">
      <c r="A16" s="46"/>
      <c r="B16" s="46"/>
      <c r="C16" s="26"/>
      <c r="D16" s="31" t="s">
        <v>31</v>
      </c>
      <c r="E16" s="33">
        <v>7826</v>
      </c>
      <c r="F16" s="29"/>
      <c r="G16" s="29"/>
      <c r="J16" s="14"/>
    </row>
    <row r="17" spans="1:10" s="13" customFormat="1" ht="15">
      <c r="A17" s="30"/>
      <c r="B17" s="30"/>
      <c r="C17" s="26"/>
      <c r="D17" s="31" t="s">
        <v>29</v>
      </c>
      <c r="E17" s="33">
        <v>12051</v>
      </c>
      <c r="F17" s="29"/>
      <c r="G17" s="29"/>
      <c r="J17" s="14"/>
    </row>
    <row r="18" spans="1:10" s="13" customFormat="1" ht="15">
      <c r="A18" s="30"/>
      <c r="B18" s="30"/>
      <c r="C18" s="26"/>
      <c r="D18" s="31" t="s">
        <v>30</v>
      </c>
      <c r="E18" s="33">
        <v>15244</v>
      </c>
      <c r="F18" s="29"/>
      <c r="G18" s="29"/>
      <c r="J18" s="14"/>
    </row>
    <row r="19" spans="1:10" s="21" customFormat="1" ht="15">
      <c r="A19" s="36"/>
      <c r="B19" s="36"/>
      <c r="C19" s="37"/>
      <c r="D19" s="38" t="s">
        <v>37</v>
      </c>
      <c r="E19" s="34">
        <v>9725</v>
      </c>
      <c r="F19" s="39"/>
      <c r="G19" s="40"/>
      <c r="J19" s="22"/>
    </row>
    <row r="20" spans="1:10" ht="15">
      <c r="A20" s="30"/>
      <c r="B20" s="30"/>
      <c r="C20" s="26"/>
      <c r="D20" s="31" t="s">
        <v>12</v>
      </c>
      <c r="E20" s="34">
        <v>8000</v>
      </c>
      <c r="F20" s="35"/>
      <c r="G20" s="29"/>
      <c r="J20" s="6"/>
    </row>
    <row r="21" spans="1:10" ht="15">
      <c r="A21" s="66"/>
      <c r="B21" s="66"/>
      <c r="C21" s="26">
        <v>6050</v>
      </c>
      <c r="D21" s="31" t="s">
        <v>9</v>
      </c>
      <c r="E21" s="28"/>
      <c r="F21" s="40">
        <f>SUM(F22:F27)</f>
        <v>53713</v>
      </c>
      <c r="G21" s="25"/>
      <c r="H21" s="9"/>
      <c r="J21" s="4"/>
    </row>
    <row r="22" spans="1:10" ht="54" customHeight="1">
      <c r="A22" s="67"/>
      <c r="B22" s="67"/>
      <c r="C22" s="68"/>
      <c r="D22" s="31" t="s">
        <v>18</v>
      </c>
      <c r="E22" s="28"/>
      <c r="F22" s="32">
        <v>11968</v>
      </c>
      <c r="G22" s="29"/>
      <c r="J22" s="7"/>
    </row>
    <row r="23" spans="1:10" ht="53.25" customHeight="1">
      <c r="A23" s="67"/>
      <c r="B23" s="67"/>
      <c r="C23" s="68"/>
      <c r="D23" s="31" t="s">
        <v>41</v>
      </c>
      <c r="E23" s="28"/>
      <c r="F23" s="32">
        <v>14876</v>
      </c>
      <c r="G23" s="29"/>
      <c r="J23" s="7"/>
    </row>
    <row r="24" spans="1:10" ht="73.5" customHeight="1">
      <c r="A24" s="41"/>
      <c r="B24" s="41"/>
      <c r="C24" s="42"/>
      <c r="D24" s="43" t="s">
        <v>42</v>
      </c>
      <c r="E24" s="28"/>
      <c r="F24" s="32">
        <v>4428</v>
      </c>
      <c r="G24" s="29"/>
      <c r="J24" s="7"/>
    </row>
    <row r="25" spans="1:10" ht="78.75" customHeight="1">
      <c r="A25" s="41"/>
      <c r="B25" s="41"/>
      <c r="C25" s="42"/>
      <c r="D25" s="31" t="s">
        <v>40</v>
      </c>
      <c r="E25" s="28"/>
      <c r="F25" s="32">
        <v>4428</v>
      </c>
      <c r="G25" s="29"/>
      <c r="J25" s="7"/>
    </row>
    <row r="26" spans="1:10" ht="99" customHeight="1">
      <c r="A26" s="41"/>
      <c r="B26" s="41"/>
      <c r="C26" s="42"/>
      <c r="D26" s="31" t="s">
        <v>45</v>
      </c>
      <c r="E26" s="28"/>
      <c r="F26" s="32">
        <v>8426</v>
      </c>
      <c r="G26" s="29"/>
      <c r="J26" s="7"/>
    </row>
    <row r="27" spans="1:10" ht="65.25" customHeight="1">
      <c r="A27" s="57"/>
      <c r="B27" s="57"/>
      <c r="C27" s="58"/>
      <c r="D27" s="31" t="s">
        <v>50</v>
      </c>
      <c r="E27" s="28"/>
      <c r="F27" s="40">
        <v>9587</v>
      </c>
      <c r="G27" s="29"/>
      <c r="J27" s="7"/>
    </row>
    <row r="28" spans="1:10">
      <c r="A28" s="26">
        <v>700</v>
      </c>
      <c r="B28" s="26">
        <v>70005</v>
      </c>
      <c r="C28" s="26"/>
      <c r="D28" s="27" t="s">
        <v>6</v>
      </c>
      <c r="E28" s="29">
        <f>SUM(E29)</f>
        <v>22451</v>
      </c>
      <c r="G28" s="29">
        <f>F28+E28</f>
        <v>22451</v>
      </c>
      <c r="J28" s="6"/>
    </row>
    <row r="29" spans="1:10">
      <c r="A29" s="42"/>
      <c r="B29" s="42"/>
      <c r="C29" s="26">
        <v>4270</v>
      </c>
      <c r="D29" s="27" t="s">
        <v>9</v>
      </c>
      <c r="E29" s="40">
        <f>SUM(E30+E31)</f>
        <v>22451</v>
      </c>
      <c r="F29" s="35"/>
      <c r="G29" s="29"/>
      <c r="J29" s="6"/>
    </row>
    <row r="30" spans="1:10" ht="66" customHeight="1">
      <c r="A30" s="42"/>
      <c r="B30" s="42"/>
      <c r="C30" s="26"/>
      <c r="D30" s="31" t="s">
        <v>24</v>
      </c>
      <c r="E30" s="44">
        <v>16146</v>
      </c>
      <c r="F30" s="35"/>
      <c r="G30" s="29"/>
      <c r="J30" s="6"/>
    </row>
    <row r="31" spans="1:10" ht="49.5" customHeight="1">
      <c r="A31" s="42"/>
      <c r="B31" s="42"/>
      <c r="C31" s="26"/>
      <c r="D31" s="31" t="s">
        <v>39</v>
      </c>
      <c r="E31" s="45">
        <v>6305</v>
      </c>
      <c r="F31" s="35"/>
      <c r="G31" s="29"/>
      <c r="J31" s="6"/>
    </row>
    <row r="32" spans="1:10">
      <c r="A32" s="26">
        <v>750</v>
      </c>
      <c r="B32" s="26">
        <v>75075</v>
      </c>
      <c r="C32" s="26"/>
      <c r="D32" s="27" t="s">
        <v>6</v>
      </c>
      <c r="E32" s="32">
        <f>SUM(E33+E49)</f>
        <v>15197</v>
      </c>
      <c r="F32" s="29"/>
      <c r="G32" s="29">
        <f>E32+F32</f>
        <v>15197</v>
      </c>
      <c r="J32" s="6"/>
    </row>
    <row r="33" spans="1:10" ht="15">
      <c r="A33" s="66"/>
      <c r="B33" s="66"/>
      <c r="C33" s="26">
        <v>4210</v>
      </c>
      <c r="D33" s="31" t="s">
        <v>9</v>
      </c>
      <c r="E33" s="32">
        <f>SUM(E34:E48)</f>
        <v>5162</v>
      </c>
      <c r="F33" s="29"/>
      <c r="G33" s="29"/>
      <c r="J33" s="6"/>
    </row>
    <row r="34" spans="1:10" ht="18" customHeight="1">
      <c r="A34" s="67"/>
      <c r="B34" s="67"/>
      <c r="C34" s="70"/>
      <c r="D34" s="31" t="s">
        <v>14</v>
      </c>
      <c r="E34" s="33">
        <v>446</v>
      </c>
      <c r="F34" s="29"/>
      <c r="G34" s="29"/>
      <c r="J34" s="6"/>
    </row>
    <row r="35" spans="1:10" ht="17.25" customHeight="1">
      <c r="A35" s="67"/>
      <c r="B35" s="67"/>
      <c r="C35" s="68"/>
      <c r="D35" s="31" t="s">
        <v>15</v>
      </c>
      <c r="E35" s="33">
        <v>161</v>
      </c>
      <c r="F35" s="29"/>
      <c r="G35" s="29"/>
      <c r="J35" s="4"/>
    </row>
    <row r="36" spans="1:10" s="11" customFormat="1" ht="18" customHeight="1">
      <c r="A36" s="67"/>
      <c r="B36" s="67"/>
      <c r="C36" s="68"/>
      <c r="D36" s="31" t="s">
        <v>20</v>
      </c>
      <c r="E36" s="33">
        <v>500</v>
      </c>
      <c r="F36" s="29"/>
      <c r="G36" s="29"/>
      <c r="J36" s="15"/>
    </row>
    <row r="37" spans="1:10" ht="18" customHeight="1">
      <c r="A37" s="67"/>
      <c r="B37" s="67"/>
      <c r="C37" s="68"/>
      <c r="D37" s="31" t="s">
        <v>21</v>
      </c>
      <c r="E37" s="33">
        <v>500</v>
      </c>
      <c r="F37" s="29"/>
      <c r="G37" s="29"/>
      <c r="J37" s="4"/>
    </row>
    <row r="38" spans="1:10" s="11" customFormat="1" ht="16.5" customHeight="1">
      <c r="A38" s="67"/>
      <c r="B38" s="67"/>
      <c r="C38" s="68"/>
      <c r="D38" s="31" t="s">
        <v>22</v>
      </c>
      <c r="E38" s="33">
        <v>283</v>
      </c>
      <c r="F38" s="29"/>
      <c r="G38" s="29"/>
      <c r="J38" s="15"/>
    </row>
    <row r="39" spans="1:10" ht="17.25" customHeight="1">
      <c r="A39" s="67"/>
      <c r="B39" s="67"/>
      <c r="C39" s="68"/>
      <c r="D39" s="31" t="s">
        <v>13</v>
      </c>
      <c r="E39" s="33">
        <v>378</v>
      </c>
      <c r="F39" s="29"/>
      <c r="G39" s="29"/>
      <c r="J39" s="4"/>
    </row>
    <row r="40" spans="1:10" ht="17.25" customHeight="1">
      <c r="A40" s="67"/>
      <c r="B40" s="67"/>
      <c r="C40" s="68"/>
      <c r="D40" s="31" t="s">
        <v>23</v>
      </c>
      <c r="E40" s="33">
        <v>320</v>
      </c>
      <c r="F40" s="29"/>
      <c r="G40" s="29"/>
      <c r="J40" s="4"/>
    </row>
    <row r="41" spans="1:10" ht="20.25" customHeight="1">
      <c r="A41" s="67"/>
      <c r="B41" s="67"/>
      <c r="C41" s="68"/>
      <c r="D41" s="31" t="s">
        <v>25</v>
      </c>
      <c r="E41" s="33">
        <v>201</v>
      </c>
      <c r="F41" s="29"/>
      <c r="G41" s="29"/>
      <c r="J41" s="4"/>
    </row>
    <row r="42" spans="1:10" ht="18" customHeight="1">
      <c r="A42" s="67"/>
      <c r="B42" s="67"/>
      <c r="C42" s="68"/>
      <c r="D42" s="31" t="s">
        <v>26</v>
      </c>
      <c r="E42" s="33">
        <v>450</v>
      </c>
      <c r="F42" s="29"/>
      <c r="G42" s="29"/>
      <c r="J42" s="4"/>
    </row>
    <row r="43" spans="1:10" ht="17.25" customHeight="1">
      <c r="A43" s="67"/>
      <c r="B43" s="67"/>
      <c r="C43" s="68"/>
      <c r="D43" s="31" t="s">
        <v>26</v>
      </c>
      <c r="E43" s="33">
        <v>556</v>
      </c>
      <c r="F43" s="29"/>
      <c r="G43" s="29"/>
      <c r="J43" s="4"/>
    </row>
    <row r="44" spans="1:10" ht="17.25" customHeight="1">
      <c r="A44" s="67"/>
      <c r="B44" s="67"/>
      <c r="C44" s="68"/>
      <c r="D44" s="31" t="s">
        <v>27</v>
      </c>
      <c r="E44" s="33">
        <v>650</v>
      </c>
      <c r="F44" s="29"/>
      <c r="G44" s="29"/>
      <c r="J44" s="4"/>
    </row>
    <row r="45" spans="1:10" s="11" customFormat="1" ht="17.25" customHeight="1">
      <c r="A45" s="67"/>
      <c r="B45" s="67"/>
      <c r="C45" s="68"/>
      <c r="D45" s="31" t="s">
        <v>28</v>
      </c>
      <c r="E45" s="33">
        <v>283</v>
      </c>
      <c r="F45" s="29"/>
      <c r="G45" s="29"/>
      <c r="J45" s="15"/>
    </row>
    <row r="46" spans="1:10" ht="16.5" customHeight="1">
      <c r="A46" s="67"/>
      <c r="B46" s="67"/>
      <c r="C46" s="68"/>
      <c r="D46" s="31" t="s">
        <v>32</v>
      </c>
      <c r="E46" s="33">
        <v>434</v>
      </c>
      <c r="F46" s="29"/>
      <c r="G46" s="29"/>
      <c r="J46" s="4"/>
    </row>
    <row r="47" spans="1:10" ht="18" customHeight="1">
      <c r="A47" s="67"/>
      <c r="B47" s="67"/>
      <c r="C47" s="68"/>
      <c r="D47" s="31" t="s">
        <v>33</v>
      </c>
      <c r="E47" s="33">
        <v>0</v>
      </c>
      <c r="F47" s="29"/>
      <c r="G47" s="29"/>
      <c r="J47" s="4"/>
    </row>
    <row r="48" spans="1:10" ht="18" customHeight="1">
      <c r="A48" s="67"/>
      <c r="B48" s="67"/>
      <c r="C48" s="71"/>
      <c r="D48" s="31" t="s">
        <v>35</v>
      </c>
      <c r="E48" s="33">
        <v>0</v>
      </c>
      <c r="F48" s="29"/>
      <c r="G48" s="29"/>
      <c r="J48" s="4"/>
    </row>
    <row r="49" spans="1:10" ht="15">
      <c r="A49" s="67"/>
      <c r="B49" s="67"/>
      <c r="C49" s="26">
        <v>4300</v>
      </c>
      <c r="D49" s="31" t="s">
        <v>9</v>
      </c>
      <c r="E49" s="32">
        <f>SUM(E50:E65)</f>
        <v>10035</v>
      </c>
      <c r="F49" s="29"/>
      <c r="G49" s="29"/>
      <c r="J49" s="4"/>
    </row>
    <row r="50" spans="1:10" ht="19.5" customHeight="1">
      <c r="A50" s="67"/>
      <c r="B50" s="67"/>
      <c r="C50" s="70"/>
      <c r="D50" s="31" t="s">
        <v>14</v>
      </c>
      <c r="E50" s="33">
        <v>450</v>
      </c>
      <c r="F50" s="29"/>
      <c r="G50" s="29"/>
      <c r="J50" s="6"/>
    </row>
    <row r="51" spans="1:10" ht="19.5" customHeight="1">
      <c r="A51" s="67"/>
      <c r="B51" s="67"/>
      <c r="C51" s="68"/>
      <c r="D51" s="31" t="s">
        <v>15</v>
      </c>
      <c r="E51" s="33">
        <v>161</v>
      </c>
      <c r="F51" s="29"/>
      <c r="G51" s="29"/>
      <c r="J51" s="4"/>
    </row>
    <row r="52" spans="1:10" ht="19.5" customHeight="1">
      <c r="A52" s="67"/>
      <c r="B52" s="67"/>
      <c r="C52" s="68"/>
      <c r="D52" s="31" t="s">
        <v>44</v>
      </c>
      <c r="E52" s="33">
        <v>477</v>
      </c>
      <c r="F52" s="29"/>
      <c r="G52" s="29"/>
      <c r="J52" s="4"/>
    </row>
    <row r="53" spans="1:10" s="11" customFormat="1" ht="17.25" customHeight="1">
      <c r="A53" s="67"/>
      <c r="B53" s="67"/>
      <c r="C53" s="68"/>
      <c r="D53" s="31" t="s">
        <v>20</v>
      </c>
      <c r="E53" s="33">
        <v>0</v>
      </c>
      <c r="F53" s="29"/>
      <c r="G53" s="29"/>
      <c r="J53" s="15"/>
    </row>
    <row r="54" spans="1:10" ht="19.5" customHeight="1">
      <c r="A54" s="67"/>
      <c r="B54" s="67"/>
      <c r="C54" s="68"/>
      <c r="D54" s="31" t="s">
        <v>21</v>
      </c>
      <c r="E54" s="33">
        <v>500</v>
      </c>
      <c r="F54" s="29"/>
      <c r="G54" s="29"/>
      <c r="J54" s="4"/>
    </row>
    <row r="55" spans="1:10" s="11" customFormat="1" ht="19.5" customHeight="1">
      <c r="A55" s="67"/>
      <c r="B55" s="67"/>
      <c r="C55" s="68"/>
      <c r="D55" s="31" t="s">
        <v>22</v>
      </c>
      <c r="E55" s="33">
        <v>333</v>
      </c>
      <c r="F55" s="29"/>
      <c r="G55" s="29"/>
      <c r="J55" s="15"/>
    </row>
    <row r="56" spans="1:10" ht="19.5" customHeight="1">
      <c r="A56" s="67"/>
      <c r="B56" s="67"/>
      <c r="C56" s="68"/>
      <c r="D56" s="31" t="s">
        <v>13</v>
      </c>
      <c r="E56" s="33">
        <v>500</v>
      </c>
      <c r="F56" s="29"/>
      <c r="G56" s="29"/>
      <c r="J56" s="4"/>
    </row>
    <row r="57" spans="1:10" ht="19.5" customHeight="1">
      <c r="A57" s="67"/>
      <c r="B57" s="67"/>
      <c r="C57" s="68"/>
      <c r="D57" s="31" t="s">
        <v>23</v>
      </c>
      <c r="E57" s="33">
        <v>220</v>
      </c>
      <c r="F57" s="29"/>
      <c r="G57" s="29"/>
      <c r="J57" s="4"/>
    </row>
    <row r="58" spans="1:10" ht="19.5" customHeight="1">
      <c r="A58" s="67"/>
      <c r="B58" s="67"/>
      <c r="C58" s="68"/>
      <c r="D58" s="31" t="s">
        <v>25</v>
      </c>
      <c r="E58" s="33">
        <v>901</v>
      </c>
      <c r="F58" s="29"/>
      <c r="G58" s="29"/>
      <c r="J58" s="4"/>
    </row>
    <row r="59" spans="1:10" ht="19.5" customHeight="1">
      <c r="A59" s="67"/>
      <c r="B59" s="67"/>
      <c r="C59" s="68"/>
      <c r="D59" s="31" t="s">
        <v>26</v>
      </c>
      <c r="E59" s="33">
        <v>3550</v>
      </c>
      <c r="F59" s="29"/>
      <c r="G59" s="29"/>
      <c r="J59" s="4"/>
    </row>
    <row r="60" spans="1:10" ht="19.5" customHeight="1">
      <c r="A60" s="67"/>
      <c r="B60" s="67"/>
      <c r="C60" s="68"/>
      <c r="D60" s="31" t="s">
        <v>26</v>
      </c>
      <c r="E60" s="33">
        <v>444</v>
      </c>
      <c r="F60" s="29"/>
      <c r="G60" s="29"/>
      <c r="J60" s="4"/>
    </row>
    <row r="61" spans="1:10" s="11" customFormat="1" ht="19.5" customHeight="1">
      <c r="A61" s="67"/>
      <c r="B61" s="67"/>
      <c r="C61" s="68"/>
      <c r="D61" s="31" t="s">
        <v>28</v>
      </c>
      <c r="E61" s="33">
        <v>333</v>
      </c>
      <c r="F61" s="29"/>
      <c r="G61" s="29"/>
      <c r="J61" s="15"/>
    </row>
    <row r="62" spans="1:10" ht="19.5" customHeight="1">
      <c r="A62" s="67"/>
      <c r="B62" s="67"/>
      <c r="C62" s="68"/>
      <c r="D62" s="31" t="s">
        <v>29</v>
      </c>
      <c r="E62" s="33">
        <v>650</v>
      </c>
      <c r="F62" s="29"/>
      <c r="G62" s="29"/>
      <c r="J62" s="4"/>
    </row>
    <row r="63" spans="1:10" ht="19.5" customHeight="1">
      <c r="A63" s="67"/>
      <c r="B63" s="67"/>
      <c r="C63" s="68"/>
      <c r="D63" s="31" t="s">
        <v>32</v>
      </c>
      <c r="E63" s="33">
        <v>516</v>
      </c>
      <c r="F63" s="29"/>
      <c r="G63" s="29"/>
      <c r="J63" s="4"/>
    </row>
    <row r="64" spans="1:10" ht="19.5" customHeight="1">
      <c r="A64" s="67"/>
      <c r="B64" s="67"/>
      <c r="C64" s="68"/>
      <c r="D64" s="31" t="s">
        <v>33</v>
      </c>
      <c r="E64" s="33">
        <v>500</v>
      </c>
      <c r="F64" s="29"/>
      <c r="G64" s="29"/>
      <c r="J64" s="4"/>
    </row>
    <row r="65" spans="1:10" ht="19.5" customHeight="1">
      <c r="A65" s="69"/>
      <c r="B65" s="69"/>
      <c r="C65" s="71"/>
      <c r="D65" s="31" t="s">
        <v>35</v>
      </c>
      <c r="E65" s="33">
        <v>500</v>
      </c>
      <c r="F65" s="29"/>
      <c r="G65" s="29"/>
      <c r="J65" s="4"/>
    </row>
    <row r="66" spans="1:10" ht="19.5" customHeight="1">
      <c r="A66" s="47">
        <v>900</v>
      </c>
      <c r="B66" s="47">
        <v>90095</v>
      </c>
      <c r="C66" s="47"/>
      <c r="D66" s="27" t="s">
        <v>6</v>
      </c>
      <c r="E66" s="35"/>
      <c r="F66" s="28">
        <f>SUM(F67)</f>
        <v>16928</v>
      </c>
      <c r="G66" s="29">
        <f>SUM(E66+F66)</f>
        <v>16928</v>
      </c>
      <c r="J66" s="4"/>
    </row>
    <row r="67" spans="1:10" ht="19.5" customHeight="1">
      <c r="A67" s="48"/>
      <c r="B67" s="48"/>
      <c r="C67" s="47">
        <v>6050</v>
      </c>
      <c r="D67" s="31" t="s">
        <v>9</v>
      </c>
      <c r="E67" s="35"/>
      <c r="F67" s="32">
        <f>SUM(F68:F68)</f>
        <v>16928</v>
      </c>
      <c r="G67" s="29"/>
      <c r="J67" s="4"/>
    </row>
    <row r="68" spans="1:10" ht="19.5" customHeight="1">
      <c r="A68" s="48"/>
      <c r="B68" s="48"/>
      <c r="C68" s="47"/>
      <c r="D68" s="31" t="s">
        <v>23</v>
      </c>
      <c r="E68" s="35"/>
      <c r="F68" s="33">
        <v>16928</v>
      </c>
      <c r="G68" s="29"/>
      <c r="J68" s="4"/>
    </row>
    <row r="69" spans="1:10">
      <c r="A69" s="26">
        <v>921</v>
      </c>
      <c r="B69" s="26">
        <v>92195</v>
      </c>
      <c r="C69" s="26"/>
      <c r="D69" s="27" t="s">
        <v>6</v>
      </c>
      <c r="E69" s="32">
        <f>SUM(E70+E77)</f>
        <v>17153</v>
      </c>
      <c r="F69" s="29"/>
      <c r="G69" s="29">
        <f>E69+F69</f>
        <v>17153</v>
      </c>
      <c r="J69" s="6"/>
    </row>
    <row r="70" spans="1:10" ht="15">
      <c r="A70" s="70"/>
      <c r="B70" s="70"/>
      <c r="C70" s="26">
        <v>4210</v>
      </c>
      <c r="D70" s="31" t="s">
        <v>9</v>
      </c>
      <c r="E70" s="32">
        <f>SUM(E71:E76)</f>
        <v>16503</v>
      </c>
      <c r="F70" s="29"/>
      <c r="G70" s="29"/>
      <c r="J70" s="4"/>
    </row>
    <row r="71" spans="1:10" s="11" customFormat="1" ht="15">
      <c r="A71" s="68"/>
      <c r="B71" s="68"/>
      <c r="C71" s="30"/>
      <c r="D71" s="31" t="s">
        <v>47</v>
      </c>
      <c r="E71" s="33">
        <v>8068</v>
      </c>
      <c r="F71" s="49"/>
      <c r="G71" s="29"/>
      <c r="J71" s="15"/>
    </row>
    <row r="72" spans="1:10" ht="15">
      <c r="A72" s="68"/>
      <c r="B72" s="68"/>
      <c r="C72" s="30"/>
      <c r="D72" s="31" t="s">
        <v>13</v>
      </c>
      <c r="E72" s="33">
        <v>800</v>
      </c>
      <c r="F72" s="49"/>
      <c r="G72" s="29"/>
      <c r="J72" s="4"/>
    </row>
    <row r="73" spans="1:10" ht="15">
      <c r="A73" s="68"/>
      <c r="B73" s="68"/>
      <c r="C73" s="30"/>
      <c r="D73" s="31" t="s">
        <v>8</v>
      </c>
      <c r="E73" s="33">
        <v>2000</v>
      </c>
      <c r="F73" s="49"/>
      <c r="G73" s="29"/>
      <c r="J73" s="4"/>
    </row>
    <row r="74" spans="1:10" ht="15">
      <c r="A74" s="68"/>
      <c r="B74" s="68"/>
      <c r="C74" s="30"/>
      <c r="D74" s="31" t="s">
        <v>32</v>
      </c>
      <c r="E74" s="33">
        <v>2500</v>
      </c>
      <c r="F74" s="49"/>
      <c r="G74" s="29"/>
      <c r="J74" s="4"/>
    </row>
    <row r="75" spans="1:10" ht="15">
      <c r="A75" s="68"/>
      <c r="B75" s="68"/>
      <c r="C75" s="30"/>
      <c r="D75" s="31" t="s">
        <v>37</v>
      </c>
      <c r="E75" s="33">
        <v>0</v>
      </c>
      <c r="F75" s="49"/>
      <c r="G75" s="29"/>
      <c r="J75" s="6"/>
    </row>
    <row r="76" spans="1:10" ht="15">
      <c r="A76" s="68"/>
      <c r="B76" s="68"/>
      <c r="C76" s="30"/>
      <c r="D76" s="31" t="s">
        <v>12</v>
      </c>
      <c r="E76" s="33">
        <v>3135</v>
      </c>
      <c r="F76" s="49"/>
      <c r="G76" s="29"/>
      <c r="J76" s="6"/>
    </row>
    <row r="77" spans="1:10" ht="15">
      <c r="A77" s="68"/>
      <c r="B77" s="68"/>
      <c r="C77" s="26">
        <v>4300</v>
      </c>
      <c r="D77" s="31" t="s">
        <v>9</v>
      </c>
      <c r="E77" s="32">
        <f>SUM(E78)</f>
        <v>650</v>
      </c>
      <c r="F77" s="29"/>
      <c r="G77" s="29"/>
      <c r="J77" s="4"/>
    </row>
    <row r="78" spans="1:10" ht="15">
      <c r="A78" s="71"/>
      <c r="B78" s="71"/>
      <c r="C78" s="26"/>
      <c r="D78" s="31" t="s">
        <v>19</v>
      </c>
      <c r="E78" s="33">
        <v>650</v>
      </c>
      <c r="F78" s="29"/>
      <c r="G78" s="29"/>
      <c r="J78" s="4"/>
    </row>
    <row r="79" spans="1:10">
      <c r="A79" s="47">
        <v>926</v>
      </c>
      <c r="B79" s="47"/>
      <c r="C79" s="26"/>
      <c r="D79" s="27" t="s">
        <v>6</v>
      </c>
      <c r="E79" s="32">
        <f>E81+E86</f>
        <v>22786</v>
      </c>
      <c r="F79" s="29">
        <f>F81+F90</f>
        <v>219765</v>
      </c>
      <c r="G79" s="29">
        <f>E79+F79</f>
        <v>242551</v>
      </c>
      <c r="J79" s="6"/>
    </row>
    <row r="80" spans="1:10">
      <c r="A80" s="70"/>
      <c r="B80" s="26">
        <v>92605</v>
      </c>
      <c r="C80" s="26"/>
      <c r="D80" s="27" t="s">
        <v>6</v>
      </c>
      <c r="E80" s="32">
        <f>E81</f>
        <v>18236</v>
      </c>
      <c r="G80" s="29"/>
      <c r="J80" s="6"/>
    </row>
    <row r="81" spans="1:13" ht="15">
      <c r="A81" s="68"/>
      <c r="B81" s="70"/>
      <c r="C81" s="26">
        <v>4210</v>
      </c>
      <c r="D81" s="31" t="s">
        <v>9</v>
      </c>
      <c r="E81" s="32">
        <f>SUM(E82:E84)</f>
        <v>18236</v>
      </c>
      <c r="F81" s="29"/>
      <c r="G81" s="29"/>
      <c r="J81" s="4"/>
    </row>
    <row r="82" spans="1:13" ht="15">
      <c r="A82" s="68"/>
      <c r="B82" s="68"/>
      <c r="C82" s="26"/>
      <c r="D82" s="31" t="s">
        <v>8</v>
      </c>
      <c r="E82" s="33">
        <v>2000</v>
      </c>
      <c r="F82" s="29"/>
      <c r="G82" s="29"/>
      <c r="J82" s="6"/>
    </row>
    <row r="83" spans="1:13" s="11" customFormat="1" ht="15">
      <c r="A83" s="68"/>
      <c r="B83" s="42"/>
      <c r="C83" s="26"/>
      <c r="D83" s="31" t="s">
        <v>48</v>
      </c>
      <c r="E83" s="33">
        <v>1200</v>
      </c>
      <c r="F83" s="29"/>
      <c r="G83" s="29"/>
      <c r="J83" s="12"/>
    </row>
    <row r="84" spans="1:13" s="11" customFormat="1" ht="15">
      <c r="A84" s="68"/>
      <c r="B84" s="42"/>
      <c r="C84" s="26"/>
      <c r="D84" s="31" t="s">
        <v>32</v>
      </c>
      <c r="E84" s="33">
        <v>15036</v>
      </c>
      <c r="F84" s="29"/>
      <c r="G84" s="29"/>
      <c r="J84" s="12"/>
    </row>
    <row r="85" spans="1:13">
      <c r="A85" s="68"/>
      <c r="B85" s="72">
        <v>92695</v>
      </c>
      <c r="C85" s="26"/>
      <c r="D85" s="27" t="s">
        <v>6</v>
      </c>
      <c r="E85" s="32">
        <f>SUM(E86)</f>
        <v>4550</v>
      </c>
      <c r="F85" s="29">
        <f>F90</f>
        <v>219765</v>
      </c>
      <c r="G85" s="29"/>
      <c r="J85" s="6"/>
    </row>
    <row r="86" spans="1:13" ht="15">
      <c r="A86" s="68"/>
      <c r="B86" s="73"/>
      <c r="C86" s="26">
        <v>4210</v>
      </c>
      <c r="D86" s="31" t="s">
        <v>9</v>
      </c>
      <c r="E86" s="32">
        <f>SUM(E87:E89)</f>
        <v>4550</v>
      </c>
      <c r="F86" s="29"/>
      <c r="G86" s="29"/>
      <c r="J86" s="6"/>
    </row>
    <row r="87" spans="1:13" ht="15">
      <c r="A87" s="68"/>
      <c r="B87" s="73"/>
      <c r="C87" s="26"/>
      <c r="D87" s="31" t="s">
        <v>15</v>
      </c>
      <c r="E87" s="33">
        <v>1000</v>
      </c>
      <c r="F87" s="29"/>
      <c r="G87" s="29"/>
      <c r="J87" s="6"/>
    </row>
    <row r="88" spans="1:13" ht="15">
      <c r="A88" s="68"/>
      <c r="B88" s="73"/>
      <c r="C88" s="26"/>
      <c r="D88" s="31" t="s">
        <v>21</v>
      </c>
      <c r="E88" s="33">
        <v>2750</v>
      </c>
      <c r="F88" s="29"/>
      <c r="G88" s="29"/>
      <c r="J88" s="6"/>
    </row>
    <row r="89" spans="1:13" ht="15">
      <c r="A89" s="68"/>
      <c r="B89" s="73"/>
      <c r="C89" s="26"/>
      <c r="D89" s="31" t="s">
        <v>25</v>
      </c>
      <c r="E89" s="33">
        <v>800</v>
      </c>
      <c r="F89" s="29"/>
      <c r="G89" s="29"/>
      <c r="J89" s="6"/>
    </row>
    <row r="90" spans="1:13" ht="16.5" customHeight="1">
      <c r="A90" s="68"/>
      <c r="B90" s="73"/>
      <c r="C90" s="26">
        <v>6050</v>
      </c>
      <c r="D90" s="31" t="s">
        <v>10</v>
      </c>
      <c r="E90" s="28"/>
      <c r="F90" s="32">
        <f>F91</f>
        <v>219765</v>
      </c>
      <c r="G90" s="29"/>
      <c r="J90" s="8"/>
      <c r="L90" s="2"/>
      <c r="M90" s="2"/>
    </row>
    <row r="91" spans="1:13" ht="16.5" customHeight="1">
      <c r="A91" s="68"/>
      <c r="B91" s="73"/>
      <c r="C91" s="59"/>
      <c r="D91" s="50" t="s">
        <v>11</v>
      </c>
      <c r="E91" s="51"/>
      <c r="F91" s="52">
        <f>SUM(F92:F118)</f>
        <v>219765</v>
      </c>
      <c r="G91" s="29"/>
      <c r="J91" s="8"/>
      <c r="L91" s="2"/>
      <c r="M91" s="2"/>
    </row>
    <row r="92" spans="1:13" ht="16.5" customHeight="1">
      <c r="A92" s="68"/>
      <c r="B92" s="73"/>
      <c r="C92" s="60"/>
      <c r="D92" s="18" t="s">
        <v>15</v>
      </c>
      <c r="E92" s="19"/>
      <c r="F92" s="20">
        <v>17000</v>
      </c>
      <c r="G92" s="52"/>
      <c r="J92" s="8"/>
      <c r="L92" s="2"/>
      <c r="M92" s="2"/>
    </row>
    <row r="93" spans="1:13" ht="16.5" customHeight="1">
      <c r="A93" s="68"/>
      <c r="B93" s="73"/>
      <c r="C93" s="60"/>
      <c r="D93" s="18" t="s">
        <v>15</v>
      </c>
      <c r="E93" s="19"/>
      <c r="F93" s="20">
        <v>1000</v>
      </c>
      <c r="G93" s="52"/>
      <c r="J93" s="8"/>
      <c r="L93" s="2"/>
      <c r="M93" s="2"/>
    </row>
    <row r="94" spans="1:13" ht="16.5" customHeight="1">
      <c r="A94" s="68"/>
      <c r="B94" s="73"/>
      <c r="C94" s="60"/>
      <c r="D94" s="18" t="s">
        <v>16</v>
      </c>
      <c r="E94" s="19"/>
      <c r="F94" s="20">
        <v>1000</v>
      </c>
      <c r="G94" s="52"/>
      <c r="J94" s="8"/>
      <c r="L94" s="2"/>
      <c r="M94" s="2"/>
    </row>
    <row r="95" spans="1:13" ht="16.5" customHeight="1">
      <c r="A95" s="68"/>
      <c r="B95" s="73"/>
      <c r="C95" s="60"/>
      <c r="D95" s="18" t="s">
        <v>17</v>
      </c>
      <c r="E95" s="19"/>
      <c r="F95" s="20">
        <v>14278</v>
      </c>
      <c r="G95" s="52"/>
      <c r="J95" s="8"/>
      <c r="L95" s="2"/>
      <c r="M95" s="2"/>
    </row>
    <row r="96" spans="1:13" ht="16.5" customHeight="1">
      <c r="A96" s="68"/>
      <c r="B96" s="73"/>
      <c r="C96" s="60"/>
      <c r="D96" s="18" t="s">
        <v>19</v>
      </c>
      <c r="E96" s="19"/>
      <c r="F96" s="20">
        <v>1000</v>
      </c>
      <c r="G96" s="52"/>
      <c r="J96" s="8"/>
      <c r="L96" s="2"/>
      <c r="M96" s="2"/>
    </row>
    <row r="97" spans="1:13" ht="16.5" customHeight="1">
      <c r="A97" s="68"/>
      <c r="B97" s="73"/>
      <c r="C97" s="60"/>
      <c r="D97" s="18" t="s">
        <v>19</v>
      </c>
      <c r="E97" s="19"/>
      <c r="F97" s="20">
        <v>6603</v>
      </c>
      <c r="G97" s="52"/>
      <c r="J97" s="8"/>
      <c r="L97" s="2"/>
      <c r="M97" s="2"/>
    </row>
    <row r="98" spans="1:13" s="11" customFormat="1" ht="16.5" customHeight="1">
      <c r="A98" s="68"/>
      <c r="B98" s="73"/>
      <c r="C98" s="60"/>
      <c r="D98" s="18" t="s">
        <v>20</v>
      </c>
      <c r="E98" s="19"/>
      <c r="F98" s="20">
        <v>1000</v>
      </c>
      <c r="G98" s="52"/>
      <c r="J98" s="16"/>
      <c r="L98" s="17"/>
      <c r="M98" s="17"/>
    </row>
    <row r="99" spans="1:13" ht="16.5" customHeight="1">
      <c r="A99" s="68"/>
      <c r="B99" s="73"/>
      <c r="C99" s="60"/>
      <c r="D99" s="18" t="s">
        <v>21</v>
      </c>
      <c r="E99" s="19"/>
      <c r="F99" s="20">
        <v>16588</v>
      </c>
      <c r="G99" s="52"/>
      <c r="J99" s="8"/>
      <c r="L99" s="2"/>
      <c r="M99" s="2"/>
    </row>
    <row r="100" spans="1:13" s="11" customFormat="1" ht="16.5" customHeight="1">
      <c r="A100" s="68"/>
      <c r="B100" s="73"/>
      <c r="C100" s="60"/>
      <c r="D100" s="18" t="s">
        <v>22</v>
      </c>
      <c r="E100" s="19"/>
      <c r="F100" s="20">
        <v>500</v>
      </c>
      <c r="G100" s="52"/>
      <c r="J100" s="16"/>
      <c r="L100" s="17"/>
      <c r="M100" s="17"/>
    </row>
    <row r="101" spans="1:13" ht="16.5" customHeight="1">
      <c r="A101" s="68"/>
      <c r="B101" s="73"/>
      <c r="C101" s="60"/>
      <c r="D101" s="18" t="s">
        <v>13</v>
      </c>
      <c r="E101" s="19"/>
      <c r="F101" s="20">
        <v>16533</v>
      </c>
      <c r="G101" s="52"/>
      <c r="J101" s="8"/>
      <c r="L101" s="2"/>
      <c r="M101" s="2"/>
    </row>
    <row r="102" spans="1:13" ht="16.5" customHeight="1">
      <c r="A102" s="68"/>
      <c r="B102" s="73"/>
      <c r="C102" s="60"/>
      <c r="D102" s="18" t="s">
        <v>23</v>
      </c>
      <c r="E102" s="19"/>
      <c r="F102" s="20">
        <v>2772</v>
      </c>
      <c r="G102" s="52"/>
      <c r="J102" s="8"/>
      <c r="L102" s="2"/>
      <c r="M102" s="2"/>
    </row>
    <row r="103" spans="1:13" ht="16.5" customHeight="1">
      <c r="A103" s="68"/>
      <c r="B103" s="73"/>
      <c r="C103" s="60"/>
      <c r="D103" s="18" t="s">
        <v>8</v>
      </c>
      <c r="E103" s="19"/>
      <c r="F103" s="20">
        <v>1164</v>
      </c>
      <c r="G103" s="52"/>
      <c r="J103" s="8"/>
      <c r="L103" s="2"/>
      <c r="M103" s="2"/>
    </row>
    <row r="104" spans="1:13" ht="16.5" customHeight="1">
      <c r="A104" s="68"/>
      <c r="B104" s="73"/>
      <c r="C104" s="60"/>
      <c r="D104" s="18" t="s">
        <v>38</v>
      </c>
      <c r="E104" s="19"/>
      <c r="F104" s="20">
        <v>27750</v>
      </c>
      <c r="G104" s="52"/>
      <c r="J104" s="8"/>
      <c r="L104" s="2"/>
      <c r="M104" s="2"/>
    </row>
    <row r="105" spans="1:13" ht="16.5" customHeight="1">
      <c r="A105" s="68"/>
      <c r="B105" s="73"/>
      <c r="C105" s="60"/>
      <c r="D105" s="31" t="s">
        <v>25</v>
      </c>
      <c r="E105" s="53"/>
      <c r="F105" s="53">
        <v>15774</v>
      </c>
      <c r="G105" s="52"/>
      <c r="J105" s="8"/>
      <c r="L105" s="2"/>
      <c r="M105" s="2"/>
    </row>
    <row r="106" spans="1:13" ht="16.5" customHeight="1">
      <c r="A106" s="68"/>
      <c r="B106" s="73"/>
      <c r="C106" s="60"/>
      <c r="D106" s="18" t="s">
        <v>27</v>
      </c>
      <c r="E106" s="19"/>
      <c r="F106" s="20">
        <v>12515</v>
      </c>
      <c r="G106" s="52"/>
      <c r="J106" s="8"/>
      <c r="L106" s="2"/>
      <c r="M106" s="2"/>
    </row>
    <row r="107" spans="1:13" s="11" customFormat="1" ht="16.5" customHeight="1">
      <c r="A107" s="68"/>
      <c r="B107" s="73"/>
      <c r="C107" s="60"/>
      <c r="D107" s="18" t="s">
        <v>28</v>
      </c>
      <c r="E107" s="19"/>
      <c r="F107" s="20">
        <v>500</v>
      </c>
      <c r="G107" s="52"/>
      <c r="J107" s="16"/>
      <c r="L107" s="17"/>
      <c r="M107" s="17"/>
    </row>
    <row r="108" spans="1:13" s="11" customFormat="1" ht="16.5" customHeight="1">
      <c r="A108" s="68"/>
      <c r="B108" s="73"/>
      <c r="C108" s="60"/>
      <c r="D108" s="18" t="s">
        <v>29</v>
      </c>
      <c r="E108" s="19"/>
      <c r="F108" s="20">
        <v>1000</v>
      </c>
      <c r="G108" s="52"/>
      <c r="J108" s="16"/>
      <c r="L108" s="17"/>
      <c r="M108" s="17"/>
    </row>
    <row r="109" spans="1:13" s="11" customFormat="1" ht="16.5" customHeight="1">
      <c r="A109" s="68"/>
      <c r="B109" s="73"/>
      <c r="C109" s="60"/>
      <c r="D109" s="18" t="s">
        <v>29</v>
      </c>
      <c r="E109" s="19"/>
      <c r="F109" s="20">
        <v>0</v>
      </c>
      <c r="G109" s="52"/>
      <c r="J109" s="16"/>
      <c r="L109" s="17"/>
      <c r="M109" s="17"/>
    </row>
    <row r="110" spans="1:13" s="11" customFormat="1" ht="16.5" customHeight="1">
      <c r="A110" s="68"/>
      <c r="B110" s="73"/>
      <c r="C110" s="60"/>
      <c r="D110" s="18" t="s">
        <v>30</v>
      </c>
      <c r="E110" s="19"/>
      <c r="F110" s="20">
        <v>1098</v>
      </c>
      <c r="G110" s="52"/>
      <c r="J110" s="16"/>
      <c r="L110" s="17"/>
      <c r="M110" s="17"/>
    </row>
    <row r="111" spans="1:13" ht="16.5" customHeight="1">
      <c r="A111" s="68"/>
      <c r="B111" s="73"/>
      <c r="C111" s="60"/>
      <c r="D111" s="18" t="s">
        <v>31</v>
      </c>
      <c r="E111" s="19"/>
      <c r="F111" s="20">
        <v>1500</v>
      </c>
      <c r="G111" s="52"/>
      <c r="J111" s="8"/>
      <c r="L111" s="2"/>
      <c r="M111" s="2"/>
    </row>
    <row r="112" spans="1:13" ht="16.5" customHeight="1">
      <c r="A112" s="68"/>
      <c r="B112" s="73"/>
      <c r="C112" s="60"/>
      <c r="D112" s="18" t="s">
        <v>31</v>
      </c>
      <c r="E112" s="19"/>
      <c r="F112" s="20">
        <v>6000</v>
      </c>
      <c r="G112" s="52"/>
      <c r="J112" s="8"/>
      <c r="L112" s="2"/>
      <c r="M112" s="2"/>
    </row>
    <row r="113" spans="1:14" s="11" customFormat="1" ht="16.5" customHeight="1">
      <c r="A113" s="68"/>
      <c r="B113" s="73"/>
      <c r="C113" s="60"/>
      <c r="D113" s="18" t="s">
        <v>32</v>
      </c>
      <c r="E113" s="19"/>
      <c r="F113" s="20">
        <v>1000</v>
      </c>
      <c r="G113" s="52"/>
      <c r="J113" s="16"/>
      <c r="L113" s="17"/>
      <c r="M113" s="17"/>
    </row>
    <row r="114" spans="1:14" ht="16.5" customHeight="1">
      <c r="A114" s="68"/>
      <c r="B114" s="73"/>
      <c r="C114" s="60"/>
      <c r="D114" s="18" t="s">
        <v>7</v>
      </c>
      <c r="E114" s="19"/>
      <c r="F114" s="20">
        <v>16506</v>
      </c>
      <c r="G114" s="52"/>
      <c r="J114" s="8"/>
      <c r="L114" s="2"/>
      <c r="M114" s="2"/>
    </row>
    <row r="115" spans="1:14" ht="16.5" customHeight="1">
      <c r="A115" s="68"/>
      <c r="B115" s="73"/>
      <c r="C115" s="60"/>
      <c r="D115" s="18" t="s">
        <v>34</v>
      </c>
      <c r="E115" s="19"/>
      <c r="F115" s="20">
        <v>32750</v>
      </c>
      <c r="G115" s="52"/>
      <c r="I115" s="9"/>
      <c r="J115" s="10"/>
      <c r="L115" s="2"/>
      <c r="M115" s="2"/>
    </row>
    <row r="116" spans="1:14" ht="16.5" customHeight="1">
      <c r="A116" s="68"/>
      <c r="B116" s="73"/>
      <c r="C116" s="60"/>
      <c r="D116" s="54" t="s">
        <v>37</v>
      </c>
      <c r="E116" s="20"/>
      <c r="F116" s="20">
        <v>1000</v>
      </c>
      <c r="G116" s="52"/>
      <c r="I116" s="9"/>
      <c r="J116" s="8"/>
      <c r="L116" s="2"/>
      <c r="M116" s="2"/>
    </row>
    <row r="117" spans="1:14" ht="15">
      <c r="A117" s="68"/>
      <c r="B117" s="73"/>
      <c r="C117" s="60"/>
      <c r="D117" s="18" t="s">
        <v>35</v>
      </c>
      <c r="E117" s="19"/>
      <c r="F117" s="20">
        <v>10634</v>
      </c>
      <c r="G117" s="52"/>
      <c r="L117" s="2"/>
      <c r="M117" s="2"/>
    </row>
    <row r="118" spans="1:14" ht="15">
      <c r="A118" s="68"/>
      <c r="B118" s="73"/>
      <c r="C118" s="60"/>
      <c r="D118" s="18" t="s">
        <v>12</v>
      </c>
      <c r="E118" s="19"/>
      <c r="F118" s="20">
        <v>12300</v>
      </c>
      <c r="G118" s="52"/>
      <c r="L118" s="3"/>
      <c r="M118" s="3"/>
      <c r="N118" s="5"/>
    </row>
    <row r="119" spans="1:14" ht="15">
      <c r="A119" s="71"/>
      <c r="B119" s="74"/>
      <c r="C119" s="61"/>
      <c r="D119" s="35"/>
      <c r="E119" s="55">
        <f>E7+E29+E32+E69+E80+E85</f>
        <v>224434</v>
      </c>
      <c r="F119" s="56">
        <f>SUM(F90+F21+F67)</f>
        <v>290406</v>
      </c>
      <c r="G119" s="52">
        <f>E119+F119</f>
        <v>514840</v>
      </c>
      <c r="H119" s="9">
        <f>G79+G69+G66+G32+G28+G7</f>
        <v>514840</v>
      </c>
      <c r="L119" s="3"/>
    </row>
    <row r="120" spans="1:14" ht="15">
      <c r="K120" s="2"/>
      <c r="L120" s="3"/>
    </row>
  </sheetData>
  <mergeCells count="15">
    <mergeCell ref="C91:C119"/>
    <mergeCell ref="F1:G2"/>
    <mergeCell ref="A4:G4"/>
    <mergeCell ref="A21:A23"/>
    <mergeCell ref="B21:B23"/>
    <mergeCell ref="C22:C23"/>
    <mergeCell ref="A33:A65"/>
    <mergeCell ref="B33:B65"/>
    <mergeCell ref="C34:C48"/>
    <mergeCell ref="C50:C65"/>
    <mergeCell ref="A70:A78"/>
    <mergeCell ref="B70:B78"/>
    <mergeCell ref="A80:A119"/>
    <mergeCell ref="B81:B82"/>
    <mergeCell ref="B85:B119"/>
  </mergeCells>
  <pageMargins left="0.70866141732283472" right="0.70866141732283472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03-08-2017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 Kwidzyn</dc:creator>
  <cp:lastModifiedBy>jgrzywinska</cp:lastModifiedBy>
  <cp:lastPrinted>2017-11-30T07:22:31Z</cp:lastPrinted>
  <dcterms:created xsi:type="dcterms:W3CDTF">2015-10-06T07:22:52Z</dcterms:created>
  <dcterms:modified xsi:type="dcterms:W3CDTF">2017-11-30T07:23:17Z</dcterms:modified>
</cp:coreProperties>
</file>